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780" yWindow="780" windowWidth="21600" windowHeight="1138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2" i="9"/>
  <c r="F291" i="9"/>
  <c r="H290" i="9"/>
  <c r="G290" i="9"/>
  <c r="E290" i="9" s="1"/>
  <c r="B290" i="9" s="1"/>
  <c r="F290" i="9"/>
  <c r="F289" i="9"/>
  <c r="H288" i="9"/>
  <c r="G288" i="9"/>
  <c r="F288" i="9"/>
  <c r="E288" i="9"/>
  <c r="B288" i="9" s="1"/>
  <c r="F287" i="9"/>
  <c r="F286" i="9"/>
  <c r="H285" i="9"/>
  <c r="G285" i="9"/>
  <c r="F285" i="9"/>
  <c r="H284" i="9"/>
  <c r="G284" i="9"/>
  <c r="E284" i="9" s="1"/>
  <c r="B284" i="9" s="1"/>
  <c r="F284" i="9"/>
  <c r="H283" i="9"/>
  <c r="G283" i="9"/>
  <c r="F283" i="9"/>
  <c r="F282" i="9"/>
  <c r="H281" i="9"/>
  <c r="G281" i="9"/>
  <c r="E281" i="9" s="1"/>
  <c r="B281" i="9" s="1"/>
  <c r="F281" i="9"/>
  <c r="H280" i="9"/>
  <c r="E280" i="9" s="1"/>
  <c r="B280" i="9" s="1"/>
  <c r="G280" i="9"/>
  <c r="F280" i="9"/>
  <c r="H279" i="9"/>
  <c r="G279" i="9"/>
  <c r="F279" i="9"/>
  <c r="E279" i="9"/>
  <c r="B279" i="9" s="1"/>
  <c r="F278" i="9"/>
  <c r="F277" i="9"/>
  <c r="F276" i="9"/>
  <c r="F275" i="9" s="1"/>
  <c r="L274" i="9"/>
  <c r="F274" i="9" s="1"/>
  <c r="H274" i="9"/>
  <c r="I273" i="9"/>
  <c r="H273" i="9"/>
  <c r="F273" i="9"/>
  <c r="E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L248" i="9"/>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s="1"/>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s="1"/>
  <c r="E231" i="9"/>
  <c r="M230" i="9"/>
  <c r="L230" i="9"/>
  <c r="F230" i="9"/>
  <c r="B230" i="9" s="1"/>
  <c r="E230" i="9"/>
  <c r="M229" i="9"/>
  <c r="L229" i="9"/>
  <c r="F229" i="9" s="1"/>
  <c r="B229" i="9" s="1"/>
  <c r="E229" i="9"/>
  <c r="M228" i="9"/>
  <c r="F228" i="9" s="1"/>
  <c r="L228" i="9"/>
  <c r="E228" i="9"/>
  <c r="B228" i="9"/>
  <c r="M227" i="9"/>
  <c r="L227" i="9"/>
  <c r="F227" i="9" s="1"/>
  <c r="E227" i="9"/>
  <c r="B227" i="9" s="1"/>
  <c r="M226" i="9"/>
  <c r="L226" i="9"/>
  <c r="E226" i="9"/>
  <c r="H225" i="9"/>
  <c r="G225" i="9"/>
  <c r="F225" i="9"/>
  <c r="M224" i="9"/>
  <c r="F224" i="9" s="1"/>
  <c r="B224" i="9" s="1"/>
  <c r="L224" i="9"/>
  <c r="E224" i="9"/>
  <c r="M223" i="9"/>
  <c r="L223" i="9"/>
  <c r="F223" i="9" s="1"/>
  <c r="E223" i="9"/>
  <c r="M222" i="9"/>
  <c r="L222" i="9"/>
  <c r="E222" i="9"/>
  <c r="M221" i="9"/>
  <c r="L221" i="9"/>
  <c r="E221" i="9"/>
  <c r="M220" i="9"/>
  <c r="L220" i="9"/>
  <c r="E220" i="9"/>
  <c r="M219" i="9"/>
  <c r="L219" i="9"/>
  <c r="F219" i="9" s="1"/>
  <c r="E219" i="9"/>
  <c r="M218" i="9"/>
  <c r="L218" i="9"/>
  <c r="F218" i="9" s="1"/>
  <c r="B218" i="9" s="1"/>
  <c r="E218" i="9"/>
  <c r="M217" i="9"/>
  <c r="L217" i="9"/>
  <c r="F217" i="9" s="1"/>
  <c r="B217" i="9" s="1"/>
  <c r="E217" i="9"/>
  <c r="M216" i="9"/>
  <c r="L216" i="9"/>
  <c r="E216" i="9"/>
  <c r="M215" i="9"/>
  <c r="L215" i="9"/>
  <c r="F215" i="9"/>
  <c r="E215" i="9"/>
  <c r="B215" i="9" s="1"/>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s="1"/>
  <c r="H85" i="9"/>
  <c r="G85" i="9"/>
  <c r="E85" i="9" s="1"/>
  <c r="F85" i="9"/>
  <c r="H84" i="9"/>
  <c r="G84" i="9"/>
  <c r="F84" i="9"/>
  <c r="H83" i="9"/>
  <c r="E83" i="9" s="1"/>
  <c r="B83" i="9" s="1"/>
  <c r="G83" i="9"/>
  <c r="F83" i="9"/>
  <c r="H82" i="9"/>
  <c r="G82" i="9"/>
  <c r="F82" i="9"/>
  <c r="E82" i="9"/>
  <c r="B82" i="9" s="1"/>
  <c r="H81" i="9"/>
  <c r="G81" i="9"/>
  <c r="E81" i="9" s="1"/>
  <c r="F81" i="9"/>
  <c r="H80" i="9"/>
  <c r="G80" i="9"/>
  <c r="E80" i="9" s="1"/>
  <c r="B80" i="9" s="1"/>
  <c r="F80" i="9"/>
  <c r="H79" i="9"/>
  <c r="G79" i="9"/>
  <c r="F79" i="9"/>
  <c r="E79" i="9"/>
  <c r="B79" i="9" s="1"/>
  <c r="H78" i="9"/>
  <c r="G78" i="9"/>
  <c r="F78" i="9"/>
  <c r="E78" i="9"/>
  <c r="H77" i="9"/>
  <c r="G77" i="9"/>
  <c r="E77" i="9" s="1"/>
  <c r="F77" i="9"/>
  <c r="B77" i="9" s="1"/>
  <c r="H76" i="9"/>
  <c r="G76" i="9"/>
  <c r="E76" i="9" s="1"/>
  <c r="B76" i="9" s="1"/>
  <c r="F76" i="9"/>
  <c r="H75" i="9"/>
  <c r="E75" i="9" s="1"/>
  <c r="B75" i="9" s="1"/>
  <c r="G75" i="9"/>
  <c r="F75" i="9"/>
  <c r="H74" i="9"/>
  <c r="G74" i="9"/>
  <c r="E74" i="9" s="1"/>
  <c r="B74" i="9" s="1"/>
  <c r="F74" i="9"/>
  <c r="H73" i="9"/>
  <c r="G73" i="9"/>
  <c r="F73" i="9"/>
  <c r="H72" i="9"/>
  <c r="G72" i="9"/>
  <c r="E72" i="9" s="1"/>
  <c r="B72" i="9" s="1"/>
  <c r="F72" i="9"/>
  <c r="H71" i="9"/>
  <c r="G71" i="9"/>
  <c r="F71" i="9"/>
  <c r="E71" i="9"/>
  <c r="B71" i="9" s="1"/>
  <c r="H70" i="9"/>
  <c r="G70" i="9"/>
  <c r="F70" i="9"/>
  <c r="H69" i="9"/>
  <c r="G69" i="9"/>
  <c r="F69" i="9"/>
  <c r="H68" i="9"/>
  <c r="G68" i="9"/>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F52" i="9"/>
  <c r="H51" i="9"/>
  <c r="G51" i="9"/>
  <c r="E51" i="9" s="1"/>
  <c r="B51" i="9" s="1"/>
  <c r="F51" i="9"/>
  <c r="H50" i="9"/>
  <c r="G50" i="9"/>
  <c r="F50" i="9"/>
  <c r="E50" i="9"/>
  <c r="B50" i="9" s="1"/>
  <c r="H49" i="9"/>
  <c r="G49" i="9"/>
  <c r="F49" i="9"/>
  <c r="E49" i="9"/>
  <c r="B49" i="9" s="1"/>
  <c r="H48" i="9"/>
  <c r="G48" i="9"/>
  <c r="E48" i="9" s="1"/>
  <c r="B48" i="9" s="1"/>
  <c r="F48" i="9"/>
  <c r="H47" i="9"/>
  <c r="G47" i="9"/>
  <c r="F47" i="9"/>
  <c r="H46" i="9"/>
  <c r="E46" i="9" s="1"/>
  <c r="B46" i="9" s="1"/>
  <c r="G46" i="9"/>
  <c r="F46" i="9"/>
  <c r="H45" i="9"/>
  <c r="G45" i="9"/>
  <c r="F45" i="9"/>
  <c r="H44" i="9"/>
  <c r="G44" i="9"/>
  <c r="E44" i="9" s="1"/>
  <c r="B44" i="9" s="1"/>
  <c r="F44" i="9"/>
  <c r="H43" i="9"/>
  <c r="G43" i="9"/>
  <c r="F43" i="9"/>
  <c r="H42" i="9"/>
  <c r="E42" i="9" s="1"/>
  <c r="B42" i="9" s="1"/>
  <c r="G42" i="9"/>
  <c r="F42" i="9"/>
  <c r="H41" i="9"/>
  <c r="G41" i="9"/>
  <c r="F41" i="9"/>
  <c r="H40" i="9"/>
  <c r="G40" i="9"/>
  <c r="F40" i="9"/>
  <c r="H39" i="9"/>
  <c r="G39" i="9"/>
  <c r="F39" i="9"/>
  <c r="H38" i="9"/>
  <c r="E38" i="9" s="1"/>
  <c r="B38" i="9" s="1"/>
  <c r="G38" i="9"/>
  <c r="F38" i="9"/>
  <c r="H37" i="9"/>
  <c r="E37" i="9" s="1"/>
  <c r="G37" i="9"/>
  <c r="F37" i="9"/>
  <c r="H36" i="9"/>
  <c r="G36" i="9"/>
  <c r="E36" i="9" s="1"/>
  <c r="B36" i="9" s="1"/>
  <c r="F36" i="9"/>
  <c r="H35" i="9"/>
  <c r="G35" i="9"/>
  <c r="F35" i="9"/>
  <c r="H34" i="9"/>
  <c r="G34" i="9"/>
  <c r="F34" i="9"/>
  <c r="E34" i="9"/>
  <c r="B34" i="9" s="1"/>
  <c r="H33" i="9"/>
  <c r="G33" i="9"/>
  <c r="F33" i="9"/>
  <c r="E33" i="9"/>
  <c r="B33" i="9" s="1"/>
  <c r="H32" i="9"/>
  <c r="G32" i="9"/>
  <c r="E32" i="9" s="1"/>
  <c r="B32" i="9" s="1"/>
  <c r="F32" i="9"/>
  <c r="H31" i="9"/>
  <c r="G31" i="9"/>
  <c r="F31" i="9"/>
  <c r="H30" i="9"/>
  <c r="G30" i="9"/>
  <c r="F30" i="9"/>
  <c r="E30" i="9"/>
  <c r="B30" i="9" s="1"/>
  <c r="H29" i="9"/>
  <c r="E29" i="9" s="1"/>
  <c r="G29" i="9"/>
  <c r="F29" i="9"/>
  <c r="H28" i="9"/>
  <c r="G28" i="9"/>
  <c r="E28" i="9" s="1"/>
  <c r="B28" i="9" s="1"/>
  <c r="F28" i="9"/>
  <c r="H27" i="9"/>
  <c r="G27" i="9"/>
  <c r="E27" i="9" s="1"/>
  <c r="B27" i="9" s="1"/>
  <c r="F27" i="9"/>
  <c r="H26" i="9"/>
  <c r="G26" i="9"/>
  <c r="E26" i="9" s="1"/>
  <c r="B26" i="9" s="1"/>
  <c r="F26" i="9"/>
  <c r="H25" i="9"/>
  <c r="G25" i="9"/>
  <c r="F25" i="9"/>
  <c r="H24" i="9"/>
  <c r="G24" i="9"/>
  <c r="F24" i="9"/>
  <c r="H23" i="9"/>
  <c r="G23" i="9"/>
  <c r="F23" i="9"/>
  <c r="H22" i="9"/>
  <c r="G22" i="9"/>
  <c r="F22" i="9"/>
  <c r="E22" i="9"/>
  <c r="B22" i="9" s="1"/>
  <c r="H21" i="9"/>
  <c r="G21" i="9"/>
  <c r="F21" i="9"/>
  <c r="F20" i="9"/>
  <c r="F4" i="9"/>
  <c r="O3" i="9"/>
  <c r="G274" i="9" s="1"/>
  <c r="I3" i="9"/>
  <c r="H3" i="9"/>
  <c r="G3" i="9"/>
  <c r="D101" i="8"/>
  <c r="C1576" i="1" s="1"/>
  <c r="G1576" i="1" s="1"/>
  <c r="D95" i="8"/>
  <c r="D90" i="8"/>
  <c r="D85" i="8"/>
  <c r="D80" i="8"/>
  <c r="D75" i="8"/>
  <c r="D70" i="8"/>
  <c r="D65" i="8"/>
  <c r="D60" i="8"/>
  <c r="D55" i="8"/>
  <c r="C1530" i="1" s="1"/>
  <c r="D50" i="8"/>
  <c r="D44" i="8"/>
  <c r="D36" i="8"/>
  <c r="D26" i="8"/>
  <c r="D18" i="8"/>
  <c r="D8" i="8"/>
  <c r="C1483" i="1" s="1"/>
  <c r="E44" i="7"/>
  <c r="D44" i="7"/>
  <c r="E39" i="7"/>
  <c r="D39" i="7"/>
  <c r="E38" i="7"/>
  <c r="D38" i="7"/>
  <c r="E30" i="7"/>
  <c r="D30" i="7"/>
  <c r="E23" i="7"/>
  <c r="E22" i="7" s="1"/>
  <c r="D23" i="7"/>
  <c r="D22" i="7"/>
  <c r="E7" i="7"/>
  <c r="E6" i="7" s="1"/>
  <c r="D7" i="7"/>
  <c r="D6" i="7" s="1"/>
  <c r="D5" i="7" s="1"/>
  <c r="G297" i="9" s="1"/>
  <c r="E297" i="9" s="1"/>
  <c r="E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F114"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F246" i="5"/>
  <c r="E246" i="5"/>
  <c r="E245" i="5" s="1"/>
  <c r="D246" i="5"/>
  <c r="D245" i="5"/>
  <c r="F245" i="5" s="1"/>
  <c r="F244" i="5"/>
  <c r="F243" i="5"/>
  <c r="F242" i="5"/>
  <c r="E242" i="5"/>
  <c r="D1219" i="1" s="1"/>
  <c r="D242" i="5"/>
  <c r="F241" i="5"/>
  <c r="F240" i="5"/>
  <c r="F239" i="5"/>
  <c r="E239" i="5"/>
  <c r="D239" i="5"/>
  <c r="D238" i="5" s="1"/>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6" i="5"/>
  <c r="D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F78" i="5"/>
  <c r="D78" i="5"/>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D466" i="1" s="1"/>
  <c r="F471" i="4"/>
  <c r="F470" i="4"/>
  <c r="F469" i="4"/>
  <c r="E469" i="4"/>
  <c r="D469" i="4"/>
  <c r="F468" i="4"/>
  <c r="F467" i="4"/>
  <c r="E466" i="4"/>
  <c r="D466" i="4"/>
  <c r="F466" i="4" s="1"/>
  <c r="F465" i="4"/>
  <c r="F464" i="4"/>
  <c r="E463" i="4"/>
  <c r="D457" i="1" s="1"/>
  <c r="G457" i="1"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G429" i="1" s="1"/>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637" i="1" s="1"/>
  <c r="D416" i="4"/>
  <c r="C411" i="1" s="1"/>
  <c r="F411" i="4"/>
  <c r="F410" i="4"/>
  <c r="F409" i="4"/>
  <c r="F406" i="4"/>
  <c r="F405" i="4"/>
  <c r="F404" i="4"/>
  <c r="F403" i="4"/>
  <c r="E402" i="4"/>
  <c r="D402" i="4"/>
  <c r="F402" i="4" s="1"/>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D252"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E215" i="4" s="1"/>
  <c r="D211" i="1"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5" i="1" s="1"/>
  <c r="D159" i="4"/>
  <c r="F159" i="4" s="1"/>
  <c r="F158" i="4"/>
  <c r="F157" i="4"/>
  <c r="F156" i="4"/>
  <c r="F155" i="4"/>
  <c r="F154" i="4"/>
  <c r="E153" i="4"/>
  <c r="D153" i="4"/>
  <c r="F153" i="4" s="1"/>
  <c r="F150" i="4"/>
  <c r="F149" i="4"/>
  <c r="F148" i="4"/>
  <c r="F147" i="4"/>
  <c r="F146" i="4"/>
  <c r="F145" i="4"/>
  <c r="F144" i="4"/>
  <c r="F143" i="4"/>
  <c r="F142" i="4"/>
  <c r="F141" i="4"/>
  <c r="E140" i="4"/>
  <c r="E139" i="4" s="1"/>
  <c r="D135" i="1" s="1"/>
  <c r="D140" i="4"/>
  <c r="F138" i="4"/>
  <c r="F137" i="4"/>
  <c r="F136" i="4"/>
  <c r="F135" i="4"/>
  <c r="F134" i="4"/>
  <c r="E134" i="4"/>
  <c r="E133" i="4" s="1"/>
  <c r="D129" i="1" s="1"/>
  <c r="G129" i="1" s="1"/>
  <c r="D134" i="4"/>
  <c r="D133" i="4"/>
  <c r="F133" i="4" s="1"/>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E112" i="4"/>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C4" i="1"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s="1"/>
  <c r="L3" i="9" s="1"/>
  <c r="C1580" i="1"/>
  <c r="G1580" i="1" s="1"/>
  <c r="H1579" i="1"/>
  <c r="G1579" i="1"/>
  <c r="C1579" i="1"/>
  <c r="G1578" i="1"/>
  <c r="C1578" i="1"/>
  <c r="H1578" i="1" s="1"/>
  <c r="G1577" i="1"/>
  <c r="C1577" i="1"/>
  <c r="H1577" i="1" s="1"/>
  <c r="H1575" i="1"/>
  <c r="G1575" i="1"/>
  <c r="C1575" i="1"/>
  <c r="G1574" i="1"/>
  <c r="C1574" i="1"/>
  <c r="H1574" i="1" s="1"/>
  <c r="G1573" i="1"/>
  <c r="C1573" i="1"/>
  <c r="H1573" i="1" s="1"/>
  <c r="H1572" i="1"/>
  <c r="C1572" i="1"/>
  <c r="G1572" i="1" s="1"/>
  <c r="H1571" i="1"/>
  <c r="G1571" i="1"/>
  <c r="C1571" i="1"/>
  <c r="H1570" i="1"/>
  <c r="G1570" i="1"/>
  <c r="C1570" i="1"/>
  <c r="G1569" i="1"/>
  <c r="C1569" i="1"/>
  <c r="H1569" i="1" s="1"/>
  <c r="H1568" i="1"/>
  <c r="C1568" i="1"/>
  <c r="G1568" i="1" s="1"/>
  <c r="H1567" i="1"/>
  <c r="G1567" i="1"/>
  <c r="C1567" i="1"/>
  <c r="G1566" i="1"/>
  <c r="C1566" i="1"/>
  <c r="H1566" i="1" s="1"/>
  <c r="G1565" i="1"/>
  <c r="C1565" i="1"/>
  <c r="H1565" i="1" s="1"/>
  <c r="H1564" i="1"/>
  <c r="C1564" i="1"/>
  <c r="G1564" i="1" s="1"/>
  <c r="H1563" i="1"/>
  <c r="G1563" i="1"/>
  <c r="C1563" i="1"/>
  <c r="H1562" i="1"/>
  <c r="G1562" i="1"/>
  <c r="C1562" i="1"/>
  <c r="C1561" i="1"/>
  <c r="H1561" i="1" s="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C1550" i="1"/>
  <c r="H1550" i="1" s="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C1534" i="1"/>
  <c r="H1534" i="1" s="1"/>
  <c r="G1533" i="1"/>
  <c r="C1533" i="1"/>
  <c r="H1533" i="1" s="1"/>
  <c r="C1532" i="1"/>
  <c r="G1532" i="1" s="1"/>
  <c r="C1531" i="1"/>
  <c r="H1531" i="1" s="1"/>
  <c r="C1529" i="1"/>
  <c r="H1529" i="1" s="1"/>
  <c r="H1528" i="1"/>
  <c r="C1528" i="1"/>
  <c r="G1528" i="1" s="1"/>
  <c r="H1527" i="1"/>
  <c r="G1527" i="1"/>
  <c r="C1527" i="1"/>
  <c r="C1526" i="1"/>
  <c r="H1526" i="1" s="1"/>
  <c r="G1525" i="1"/>
  <c r="C1525" i="1"/>
  <c r="H1525" i="1" s="1"/>
  <c r="H1523" i="1"/>
  <c r="G1523" i="1"/>
  <c r="C1523" i="1"/>
  <c r="H1522" i="1"/>
  <c r="G1522" i="1"/>
  <c r="C1522" i="1"/>
  <c r="C1521" i="1"/>
  <c r="H1521" i="1" s="1"/>
  <c r="H1520" i="1"/>
  <c r="C1520" i="1"/>
  <c r="G1520" i="1" s="1"/>
  <c r="H1519" i="1"/>
  <c r="G1519" i="1"/>
  <c r="C1519" i="1"/>
  <c r="C1516" i="1"/>
  <c r="G1516" i="1" s="1"/>
  <c r="G1515" i="1"/>
  <c r="C1515" i="1"/>
  <c r="H1515" i="1" s="1"/>
  <c r="H1514" i="1"/>
  <c r="G1514" i="1"/>
  <c r="C1514" i="1"/>
  <c r="C1513" i="1"/>
  <c r="H1513" i="1" s="1"/>
  <c r="H1512" i="1"/>
  <c r="C1512" i="1"/>
  <c r="G1512" i="1" s="1"/>
  <c r="H1511" i="1"/>
  <c r="G1511" i="1"/>
  <c r="C1511" i="1"/>
  <c r="C1510" i="1"/>
  <c r="H1510" i="1" s="1"/>
  <c r="G1509" i="1"/>
  <c r="C1509" i="1"/>
  <c r="H1509" i="1" s="1"/>
  <c r="C1508" i="1"/>
  <c r="G1508" i="1" s="1"/>
  <c r="C1507" i="1"/>
  <c r="G1507" i="1" s="1"/>
  <c r="H1506" i="1"/>
  <c r="G1506" i="1"/>
  <c r="C1506" i="1"/>
  <c r="C1505" i="1"/>
  <c r="H1505" i="1" s="1"/>
  <c r="H1504" i="1"/>
  <c r="C1504" i="1"/>
  <c r="G1504" i="1" s="1"/>
  <c r="H1503" i="1"/>
  <c r="G1503" i="1"/>
  <c r="C1503" i="1"/>
  <c r="C1502" i="1"/>
  <c r="H1502" i="1" s="1"/>
  <c r="C1501" i="1"/>
  <c r="H1501" i="1" s="1"/>
  <c r="C1500" i="1"/>
  <c r="G1500" i="1" s="1"/>
  <c r="H1498" i="1"/>
  <c r="G1498" i="1"/>
  <c r="C1498" i="1"/>
  <c r="C1497" i="1"/>
  <c r="H1497" i="1" s="1"/>
  <c r="H1496" i="1"/>
  <c r="C1496" i="1"/>
  <c r="G1496" i="1" s="1"/>
  <c r="H1495" i="1"/>
  <c r="G1495" i="1"/>
  <c r="C1495" i="1"/>
  <c r="C1494" i="1"/>
  <c r="H1494" i="1" s="1"/>
  <c r="G1493" i="1"/>
  <c r="C1493" i="1"/>
  <c r="H1493" i="1" s="1"/>
  <c r="C1492" i="1"/>
  <c r="G1492" i="1" s="1"/>
  <c r="H1491" i="1"/>
  <c r="C1491" i="1"/>
  <c r="G1491" i="1" s="1"/>
  <c r="H1490" i="1"/>
  <c r="G1490" i="1"/>
  <c r="C1490" i="1"/>
  <c r="C1489" i="1"/>
  <c r="H1489" i="1" s="1"/>
  <c r="H1488" i="1"/>
  <c r="C1488" i="1"/>
  <c r="G1488" i="1" s="1"/>
  <c r="C1487" i="1"/>
  <c r="H1487" i="1" s="1"/>
  <c r="C1486" i="1"/>
  <c r="H1486" i="1" s="1"/>
  <c r="C1485" i="1"/>
  <c r="H1485" i="1" s="1"/>
  <c r="C1484" i="1"/>
  <c r="G1484" i="1" s="1"/>
  <c r="H1482" i="1"/>
  <c r="G1482" i="1"/>
  <c r="C1482" i="1"/>
  <c r="C1480" i="1"/>
  <c r="G1480" i="1" s="1"/>
  <c r="G1479" i="1"/>
  <c r="D1479" i="1"/>
  <c r="C1479" i="1"/>
  <c r="H1478" i="1"/>
  <c r="D1478" i="1"/>
  <c r="C1478" i="1"/>
  <c r="J1478" i="1" s="1"/>
  <c r="D1477" i="1"/>
  <c r="C1477" i="1"/>
  <c r="H1477" i="1" s="1"/>
  <c r="G1476" i="1"/>
  <c r="D1476" i="1"/>
  <c r="C1476" i="1"/>
  <c r="J1476" i="1" s="1"/>
  <c r="G1475" i="1"/>
  <c r="D1475" i="1"/>
  <c r="C1475" i="1"/>
  <c r="H1475" i="1" s="1"/>
  <c r="G1474" i="1"/>
  <c r="D1474" i="1"/>
  <c r="C1474" i="1"/>
  <c r="H1473" i="1"/>
  <c r="D1473" i="1"/>
  <c r="C1473" i="1"/>
  <c r="J1473" i="1" s="1"/>
  <c r="D1472" i="1"/>
  <c r="C1472" i="1"/>
  <c r="H1472" i="1" s="1"/>
  <c r="G1471" i="1"/>
  <c r="D1471" i="1"/>
  <c r="C1471" i="1"/>
  <c r="J1471" i="1" s="1"/>
  <c r="G1470" i="1"/>
  <c r="D1470" i="1"/>
  <c r="C1470" i="1"/>
  <c r="H1470" i="1" s="1"/>
  <c r="G1469" i="1"/>
  <c r="D1469" i="1"/>
  <c r="C1469" i="1"/>
  <c r="H1469" i="1" s="1"/>
  <c r="G1468" i="1"/>
  <c r="I1468" i="1" s="1"/>
  <c r="D1468" i="1"/>
  <c r="C1468" i="1"/>
  <c r="H1468" i="1" s="1"/>
  <c r="H1467" i="1"/>
  <c r="D1467" i="1"/>
  <c r="C1467" i="1"/>
  <c r="J1467" i="1" s="1"/>
  <c r="D1466" i="1"/>
  <c r="C1466" i="1"/>
  <c r="H1466" i="1" s="1"/>
  <c r="H1465" i="1"/>
  <c r="G1465" i="1"/>
  <c r="I1465" i="1" s="1"/>
  <c r="D1465" i="1"/>
  <c r="C1465" i="1"/>
  <c r="J1465" i="1" s="1"/>
  <c r="G1464" i="1"/>
  <c r="I1464" i="1" s="1"/>
  <c r="D1464" i="1"/>
  <c r="C1464" i="1"/>
  <c r="H1464" i="1" s="1"/>
  <c r="H1463" i="1"/>
  <c r="D1463" i="1"/>
  <c r="C1463" i="1"/>
  <c r="J1463" i="1" s="1"/>
  <c r="D1462" i="1"/>
  <c r="C1462" i="1"/>
  <c r="H1462" i="1" s="1"/>
  <c r="D1461" i="1"/>
  <c r="C1461" i="1"/>
  <c r="D1460" i="1"/>
  <c r="C1460" i="1"/>
  <c r="J1460" i="1" s="1"/>
  <c r="D1459" i="1"/>
  <c r="G1459" i="1" s="1"/>
  <c r="C1459" i="1"/>
  <c r="G1458" i="1"/>
  <c r="D1458" i="1"/>
  <c r="C1458" i="1"/>
  <c r="J1458" i="1" s="1"/>
  <c r="D1457" i="1"/>
  <c r="C1457" i="1"/>
  <c r="D1456" i="1"/>
  <c r="C1456" i="1"/>
  <c r="J1456" i="1" s="1"/>
  <c r="D1455" i="1"/>
  <c r="G1455" i="1" s="1"/>
  <c r="C1455" i="1"/>
  <c r="D1454" i="1"/>
  <c r="C1454" i="1"/>
  <c r="H1454" i="1" s="1"/>
  <c r="D1453" i="1"/>
  <c r="C1453" i="1"/>
  <c r="D1452" i="1"/>
  <c r="C1452" i="1"/>
  <c r="J1452" i="1" s="1"/>
  <c r="D1451" i="1"/>
  <c r="G1451" i="1" s="1"/>
  <c r="C1451" i="1"/>
  <c r="G1450" i="1"/>
  <c r="D1450" i="1"/>
  <c r="C1450" i="1"/>
  <c r="J1450" i="1" s="1"/>
  <c r="D1449" i="1"/>
  <c r="C1449" i="1"/>
  <c r="D1448" i="1"/>
  <c r="C1448" i="1"/>
  <c r="J1448" i="1" s="1"/>
  <c r="D1447" i="1"/>
  <c r="G1447" i="1" s="1"/>
  <c r="C1447" i="1"/>
  <c r="G1446" i="1"/>
  <c r="D1446" i="1"/>
  <c r="C1446" i="1"/>
  <c r="J1446" i="1" s="1"/>
  <c r="H1445" i="1"/>
  <c r="D1445" i="1"/>
  <c r="C1445" i="1"/>
  <c r="G1445" i="1" s="1"/>
  <c r="H1444" i="1"/>
  <c r="D1444" i="1"/>
  <c r="G1444" i="1" s="1"/>
  <c r="I1444" i="1" s="1"/>
  <c r="C1444" i="1"/>
  <c r="D1443" i="1"/>
  <c r="C1443" i="1"/>
  <c r="G1443" i="1" s="1"/>
  <c r="D1442" i="1"/>
  <c r="J1442" i="1" s="1"/>
  <c r="C1442" i="1"/>
  <c r="H1441" i="1"/>
  <c r="D1441" i="1"/>
  <c r="C1441" i="1"/>
  <c r="G1441" i="1" s="1"/>
  <c r="I1441" i="1" s="1"/>
  <c r="H1440" i="1"/>
  <c r="D1440" i="1"/>
  <c r="G1440" i="1" s="1"/>
  <c r="I1440" i="1" s="1"/>
  <c r="C1440" i="1"/>
  <c r="D1439" i="1"/>
  <c r="C1439" i="1"/>
  <c r="G1439" i="1" s="1"/>
  <c r="D1438" i="1"/>
  <c r="H1438" i="1" s="1"/>
  <c r="C1438" i="1"/>
  <c r="H1437" i="1"/>
  <c r="D1437" i="1"/>
  <c r="C1437" i="1"/>
  <c r="G1437" i="1" s="1"/>
  <c r="D1436" i="1"/>
  <c r="C1436" i="1"/>
  <c r="H1436" i="1" s="1"/>
  <c r="D1434" i="1"/>
  <c r="H1434" i="1" s="1"/>
  <c r="C1434" i="1"/>
  <c r="H1433" i="1"/>
  <c r="D1433" i="1"/>
  <c r="C1433" i="1"/>
  <c r="G1433" i="1" s="1"/>
  <c r="D1432" i="1"/>
  <c r="C1432" i="1"/>
  <c r="H1432" i="1" s="1"/>
  <c r="D1431" i="1"/>
  <c r="C1431" i="1"/>
  <c r="G1431" i="1" s="1"/>
  <c r="D1430" i="1"/>
  <c r="H1430" i="1" s="1"/>
  <c r="C1430" i="1"/>
  <c r="H1429" i="1"/>
  <c r="D1429" i="1"/>
  <c r="C1429" i="1"/>
  <c r="G1429" i="1" s="1"/>
  <c r="D1428" i="1"/>
  <c r="C1428" i="1"/>
  <c r="H1428" i="1" s="1"/>
  <c r="D1427" i="1"/>
  <c r="C1427" i="1"/>
  <c r="G1427" i="1" s="1"/>
  <c r="D1426" i="1"/>
  <c r="H1426" i="1" s="1"/>
  <c r="C1426" i="1"/>
  <c r="H1425" i="1"/>
  <c r="D1425" i="1"/>
  <c r="C1425" i="1"/>
  <c r="G1425" i="1" s="1"/>
  <c r="D1424" i="1"/>
  <c r="C1424" i="1"/>
  <c r="H1424" i="1" s="1"/>
  <c r="D1423" i="1"/>
  <c r="D1422" i="1"/>
  <c r="C1422" i="1"/>
  <c r="H1421" i="1"/>
  <c r="D1421" i="1"/>
  <c r="C1421" i="1"/>
  <c r="G1421" i="1" s="1"/>
  <c r="D1420" i="1"/>
  <c r="H1420" i="1" s="1"/>
  <c r="C1420" i="1"/>
  <c r="D1419" i="1"/>
  <c r="C1419" i="1"/>
  <c r="G1419" i="1" s="1"/>
  <c r="D1418" i="1"/>
  <c r="C1418" i="1"/>
  <c r="H1417" i="1"/>
  <c r="D1417" i="1"/>
  <c r="C1417" i="1"/>
  <c r="G1417" i="1" s="1"/>
  <c r="D1416" i="1"/>
  <c r="C1416" i="1"/>
  <c r="H1416" i="1" s="1"/>
  <c r="D1415" i="1"/>
  <c r="C1415" i="1"/>
  <c r="G1415" i="1" s="1"/>
  <c r="D1414" i="1"/>
  <c r="C1414" i="1"/>
  <c r="H1413" i="1"/>
  <c r="D1413" i="1"/>
  <c r="C1413" i="1"/>
  <c r="G1413" i="1" s="1"/>
  <c r="D1412" i="1"/>
  <c r="C1412" i="1"/>
  <c r="H1412" i="1" s="1"/>
  <c r="D1411" i="1"/>
  <c r="C1411" i="1"/>
  <c r="G1411" i="1" s="1"/>
  <c r="H1410" i="1"/>
  <c r="D1410" i="1"/>
  <c r="C1410" i="1"/>
  <c r="H1409" i="1"/>
  <c r="D1409" i="1"/>
  <c r="C1409" i="1"/>
  <c r="D1408" i="1"/>
  <c r="C1408" i="1"/>
  <c r="H1408" i="1" s="1"/>
  <c r="D1407" i="1"/>
  <c r="C1407" i="1"/>
  <c r="G1407" i="1" s="1"/>
  <c r="H1406" i="1"/>
  <c r="D1406" i="1"/>
  <c r="C1406" i="1"/>
  <c r="H1405" i="1"/>
  <c r="D1405" i="1"/>
  <c r="C1405" i="1"/>
  <c r="D1404" i="1"/>
  <c r="C1404" i="1"/>
  <c r="H1404" i="1" s="1"/>
  <c r="D1403" i="1"/>
  <c r="C1403" i="1"/>
  <c r="G1403" i="1" s="1"/>
  <c r="H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D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D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C823" i="1"/>
  <c r="H823" i="1" s="1"/>
  <c r="D822" i="1"/>
  <c r="C822" i="1"/>
  <c r="H822" i="1" s="1"/>
  <c r="G821" i="1"/>
  <c r="D821" i="1"/>
  <c r="C821" i="1"/>
  <c r="H821" i="1" s="1"/>
  <c r="H820" i="1"/>
  <c r="G820" i="1"/>
  <c r="D820" i="1"/>
  <c r="C820" i="1"/>
  <c r="H819" i="1"/>
  <c r="G819" i="1"/>
  <c r="D819" i="1"/>
  <c r="C819" i="1"/>
  <c r="H818" i="1"/>
  <c r="G818" i="1"/>
  <c r="D818" i="1"/>
  <c r="C818"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G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G711" i="1" s="1"/>
  <c r="H710" i="1"/>
  <c r="G710" i="1"/>
  <c r="D710" i="1"/>
  <c r="C710" i="1"/>
  <c r="H709" i="1"/>
  <c r="G709" i="1"/>
  <c r="D709" i="1"/>
  <c r="C709" i="1"/>
  <c r="H708" i="1"/>
  <c r="G708" i="1"/>
  <c r="D708" i="1"/>
  <c r="C708" i="1"/>
  <c r="H707" i="1"/>
  <c r="G707" i="1"/>
  <c r="D707" i="1"/>
  <c r="C707" i="1"/>
  <c r="H706" i="1"/>
  <c r="G706" i="1"/>
  <c r="D706" i="1"/>
  <c r="C706" i="1"/>
  <c r="D705" i="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C667" i="1"/>
  <c r="H667" i="1" s="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C658" i="1"/>
  <c r="H658" i="1" s="1"/>
  <c r="H657" i="1"/>
  <c r="G657" i="1"/>
  <c r="D657" i="1"/>
  <c r="C657" i="1"/>
  <c r="H656" i="1"/>
  <c r="G656" i="1"/>
  <c r="D656" i="1"/>
  <c r="C656" i="1"/>
  <c r="H655" i="1"/>
  <c r="D655" i="1"/>
  <c r="C655" i="1"/>
  <c r="G655" i="1" s="1"/>
  <c r="D654" i="1"/>
  <c r="C654" i="1"/>
  <c r="H654" i="1" s="1"/>
  <c r="D653" i="1"/>
  <c r="C653" i="1"/>
  <c r="G653" i="1" s="1"/>
  <c r="H652" i="1"/>
  <c r="G652" i="1"/>
  <c r="D652" i="1"/>
  <c r="C652" i="1"/>
  <c r="D651" i="1"/>
  <c r="C651" i="1"/>
  <c r="H651" i="1" s="1"/>
  <c r="H650" i="1"/>
  <c r="G650" i="1"/>
  <c r="D650" i="1"/>
  <c r="C650" i="1"/>
  <c r="H649" i="1"/>
  <c r="G649" i="1"/>
  <c r="D649" i="1"/>
  <c r="C649" i="1"/>
  <c r="D648" i="1"/>
  <c r="C648" i="1"/>
  <c r="H648" i="1" s="1"/>
  <c r="H647" i="1"/>
  <c r="G647" i="1"/>
  <c r="D647" i="1"/>
  <c r="C647" i="1"/>
  <c r="D646" i="1"/>
  <c r="C646" i="1"/>
  <c r="H646" i="1" s="1"/>
  <c r="D645" i="1"/>
  <c r="C645" i="1"/>
  <c r="D644" i="1"/>
  <c r="H644" i="1" s="1"/>
  <c r="C644" i="1"/>
  <c r="G644" i="1" s="1"/>
  <c r="D643" i="1"/>
  <c r="C643" i="1"/>
  <c r="D642" i="1"/>
  <c r="C642" i="1"/>
  <c r="H641" i="1"/>
  <c r="G641" i="1"/>
  <c r="D641" i="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G612" i="1"/>
  <c r="D612" i="1"/>
  <c r="H612" i="1" s="1"/>
  <c r="C612" i="1"/>
  <c r="G611" i="1"/>
  <c r="D611" i="1"/>
  <c r="H611" i="1" s="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D490" i="1"/>
  <c r="C490" i="1"/>
  <c r="G490" i="1" s="1"/>
  <c r="H489" i="1"/>
  <c r="D489" i="1"/>
  <c r="C489" i="1"/>
  <c r="G489" i="1" s="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C412" i="1"/>
  <c r="D406" i="1"/>
  <c r="H406" i="1" s="1"/>
  <c r="C406" i="1"/>
  <c r="H405" i="1"/>
  <c r="G405" i="1"/>
  <c r="D405" i="1"/>
  <c r="C405" i="1"/>
  <c r="H404" i="1"/>
  <c r="G404" i="1"/>
  <c r="D404" i="1"/>
  <c r="C404" i="1"/>
  <c r="H401" i="1"/>
  <c r="G401" i="1"/>
  <c r="D401" i="1"/>
  <c r="C401" i="1"/>
  <c r="H400" i="1"/>
  <c r="G400" i="1"/>
  <c r="D400" i="1"/>
  <c r="C400" i="1"/>
  <c r="H399" i="1"/>
  <c r="G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D391" i="1"/>
  <c r="D390" i="1"/>
  <c r="C390" i="1"/>
  <c r="H390" i="1" s="1"/>
  <c r="D389" i="1"/>
  <c r="H389" i="1" s="1"/>
  <c r="C389" i="1"/>
  <c r="H388" i="1"/>
  <c r="G388" i="1"/>
  <c r="D388" i="1"/>
  <c r="C388" i="1"/>
  <c r="H387" i="1"/>
  <c r="G387" i="1"/>
  <c r="D387" i="1"/>
  <c r="C387" i="1"/>
  <c r="D386" i="1"/>
  <c r="C386" i="1"/>
  <c r="H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D371" i="1"/>
  <c r="C371" i="1"/>
  <c r="H370" i="1"/>
  <c r="G370" i="1"/>
  <c r="D370" i="1"/>
  <c r="C370" i="1"/>
  <c r="H369" i="1"/>
  <c r="G369" i="1"/>
  <c r="D369" i="1"/>
  <c r="C369" i="1"/>
  <c r="H368" i="1"/>
  <c r="G368" i="1"/>
  <c r="D368" i="1"/>
  <c r="C368" i="1"/>
  <c r="H367" i="1"/>
  <c r="G367" i="1"/>
  <c r="D367" i="1"/>
  <c r="C367" i="1"/>
  <c r="H366" i="1"/>
  <c r="G366" i="1"/>
  <c r="D366" i="1"/>
  <c r="C366" i="1"/>
  <c r="D365" i="1"/>
  <c r="C365" i="1"/>
  <c r="D364" i="1"/>
  <c r="C364" i="1"/>
  <c r="H363" i="1"/>
  <c r="G363" i="1"/>
  <c r="D363" i="1"/>
  <c r="C363" i="1"/>
  <c r="D362" i="1"/>
  <c r="C362" i="1"/>
  <c r="D361" i="1"/>
  <c r="C361" i="1"/>
  <c r="H360" i="1"/>
  <c r="G360" i="1"/>
  <c r="D360" i="1"/>
  <c r="C360" i="1"/>
  <c r="D359" i="1"/>
  <c r="C359" i="1"/>
  <c r="H357" i="1"/>
  <c r="G357" i="1"/>
  <c r="D357" i="1"/>
  <c r="C357" i="1"/>
  <c r="H356" i="1"/>
  <c r="G356" i="1"/>
  <c r="D356" i="1"/>
  <c r="C356" i="1"/>
  <c r="D355" i="1"/>
  <c r="C355" i="1"/>
  <c r="H355" i="1" s="1"/>
  <c r="H354" i="1"/>
  <c r="G354" i="1"/>
  <c r="D354" i="1"/>
  <c r="C354" i="1"/>
  <c r="H353" i="1"/>
  <c r="G353" i="1"/>
  <c r="D353" i="1"/>
  <c r="C353" i="1"/>
  <c r="H352" i="1"/>
  <c r="G352" i="1"/>
  <c r="D352" i="1"/>
  <c r="C352" i="1"/>
  <c r="D351" i="1"/>
  <c r="C351" i="1"/>
  <c r="H351" i="1" s="1"/>
  <c r="H350" i="1"/>
  <c r="G350" i="1"/>
  <c r="D350" i="1"/>
  <c r="C350" i="1"/>
  <c r="H349" i="1"/>
  <c r="G349" i="1"/>
  <c r="D349" i="1"/>
  <c r="C349" i="1"/>
  <c r="D348" i="1"/>
  <c r="C348" i="1"/>
  <c r="G348" i="1" s="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C332" i="1"/>
  <c r="G332" i="1" s="1"/>
  <c r="D331" i="1"/>
  <c r="C331" i="1"/>
  <c r="G331" i="1" s="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0" i="1"/>
  <c r="G320" i="1"/>
  <c r="D320" i="1"/>
  <c r="C320" i="1"/>
  <c r="D319" i="1"/>
  <c r="H319" i="1" s="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2" i="1" s="1"/>
  <c r="C312" i="1"/>
  <c r="H311" i="1"/>
  <c r="G311" i="1"/>
  <c r="D311" i="1"/>
  <c r="C311" i="1"/>
  <c r="H310" i="1"/>
  <c r="G310" i="1"/>
  <c r="D310" i="1"/>
  <c r="C310" i="1"/>
  <c r="H309" i="1"/>
  <c r="G309" i="1"/>
  <c r="D309" i="1"/>
  <c r="C309" i="1"/>
  <c r="G308"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D295" i="1"/>
  <c r="C295" i="1"/>
  <c r="D294" i="1"/>
  <c r="H292" i="1"/>
  <c r="G292" i="1"/>
  <c r="D292" i="1"/>
  <c r="C292" i="1"/>
  <c r="H291" i="1"/>
  <c r="G291" i="1"/>
  <c r="D291" i="1"/>
  <c r="C291" i="1"/>
  <c r="H290" i="1"/>
  <c r="D290" i="1"/>
  <c r="G290" i="1" s="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D261" i="1"/>
  <c r="H261" i="1" s="1"/>
  <c r="C261" i="1"/>
  <c r="D260" i="1"/>
  <c r="C260" i="1"/>
  <c r="H260" i="1" s="1"/>
  <c r="D259" i="1"/>
  <c r="H258" i="1"/>
  <c r="G258" i="1"/>
  <c r="D258" i="1"/>
  <c r="C258" i="1"/>
  <c r="D257" i="1"/>
  <c r="C257" i="1"/>
  <c r="G257" i="1" s="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D229" i="1"/>
  <c r="C229" i="1"/>
  <c r="H229" i="1" s="1"/>
  <c r="H228" i="1"/>
  <c r="D228" i="1"/>
  <c r="G228" i="1" s="1"/>
  <c r="C228" i="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D214" i="1"/>
  <c r="C214" i="1"/>
  <c r="H213" i="1"/>
  <c r="G213" i="1"/>
  <c r="D213" i="1"/>
  <c r="C213" i="1"/>
  <c r="D212" i="1"/>
  <c r="C212" i="1"/>
  <c r="D210" i="1"/>
  <c r="C210" i="1"/>
  <c r="H210" i="1" s="1"/>
  <c r="H209" i="1"/>
  <c r="G209" i="1"/>
  <c r="D209" i="1"/>
  <c r="C209" i="1"/>
  <c r="H208" i="1"/>
  <c r="G208" i="1"/>
  <c r="D208" i="1"/>
  <c r="C208" i="1"/>
  <c r="D207" i="1"/>
  <c r="H207" i="1" s="1"/>
  <c r="C207" i="1"/>
  <c r="D206" i="1"/>
  <c r="H205" i="1"/>
  <c r="G205" i="1"/>
  <c r="D205" i="1"/>
  <c r="C205" i="1"/>
  <c r="H204" i="1"/>
  <c r="G204" i="1"/>
  <c r="D204" i="1"/>
  <c r="C204" i="1"/>
  <c r="H203" i="1"/>
  <c r="G203" i="1"/>
  <c r="D203" i="1"/>
  <c r="C203" i="1"/>
  <c r="H202" i="1"/>
  <c r="G202" i="1"/>
  <c r="D202" i="1"/>
  <c r="C202" i="1"/>
  <c r="H201" i="1"/>
  <c r="G201" i="1"/>
  <c r="D201" i="1"/>
  <c r="C201" i="1"/>
  <c r="H200" i="1"/>
  <c r="D200" i="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D193" i="1"/>
  <c r="D191" i="1"/>
  <c r="C191" i="1"/>
  <c r="H190" i="1"/>
  <c r="G190" i="1"/>
  <c r="D190" i="1"/>
  <c r="C190" i="1"/>
  <c r="D189" i="1"/>
  <c r="G189" i="1" s="1"/>
  <c r="C189" i="1"/>
  <c r="D188" i="1"/>
  <c r="C188" i="1"/>
  <c r="D187" i="1"/>
  <c r="G187" i="1" s="1"/>
  <c r="C187" i="1"/>
  <c r="D186" i="1"/>
  <c r="H186" i="1" s="1"/>
  <c r="C186" i="1"/>
  <c r="G186" i="1" s="1"/>
  <c r="D185" i="1"/>
  <c r="C185" i="1"/>
  <c r="D184" i="1"/>
  <c r="C184" i="1"/>
  <c r="H184" i="1" s="1"/>
  <c r="H183" i="1"/>
  <c r="G183" i="1"/>
  <c r="D183" i="1"/>
  <c r="C183" i="1"/>
  <c r="D182" i="1"/>
  <c r="C182" i="1"/>
  <c r="D181" i="1"/>
  <c r="C181" i="1"/>
  <c r="D180" i="1"/>
  <c r="G180" i="1" s="1"/>
  <c r="C180" i="1"/>
  <c r="D179" i="1"/>
  <c r="C179" i="1"/>
  <c r="H179" i="1" s="1"/>
  <c r="D178" i="1"/>
  <c r="C178" i="1"/>
  <c r="D177" i="1"/>
  <c r="H177" i="1" s="1"/>
  <c r="C177" i="1"/>
  <c r="D176" i="1"/>
  <c r="C176" i="1"/>
  <c r="D175" i="1"/>
  <c r="C175" i="1"/>
  <c r="D174" i="1"/>
  <c r="C174" i="1"/>
  <c r="D173" i="1"/>
  <c r="D172" i="1"/>
  <c r="C172" i="1"/>
  <c r="H171" i="1"/>
  <c r="G171" i="1"/>
  <c r="D171" i="1"/>
  <c r="C171" i="1"/>
  <c r="D170" i="1"/>
  <c r="H170" i="1" s="1"/>
  <c r="C170" i="1"/>
  <c r="D169" i="1"/>
  <c r="C169" i="1"/>
  <c r="G169" i="1" s="1"/>
  <c r="D168" i="1"/>
  <c r="C168" i="1"/>
  <c r="G168" i="1" s="1"/>
  <c r="H167" i="1"/>
  <c r="G167" i="1"/>
  <c r="D167" i="1"/>
  <c r="C167" i="1"/>
  <c r="D166" i="1"/>
  <c r="C166" i="1"/>
  <c r="C165" i="1"/>
  <c r="D164" i="1"/>
  <c r="C164" i="1"/>
  <c r="D163" i="1"/>
  <c r="C163" i="1"/>
  <c r="D162" i="1"/>
  <c r="C162" i="1"/>
  <c r="D161" i="1"/>
  <c r="C161" i="1"/>
  <c r="D160" i="1"/>
  <c r="C160" i="1"/>
  <c r="H158" i="1"/>
  <c r="G158" i="1"/>
  <c r="D158" i="1"/>
  <c r="C158" i="1"/>
  <c r="D157" i="1"/>
  <c r="C157" i="1"/>
  <c r="H157" i="1" s="1"/>
  <c r="H156" i="1"/>
  <c r="G156" i="1"/>
  <c r="D156" i="1"/>
  <c r="C156" i="1"/>
  <c r="C155" i="1"/>
  <c r="D154" i="1"/>
  <c r="C154" i="1"/>
  <c r="H153" i="1"/>
  <c r="G153" i="1"/>
  <c r="D153" i="1"/>
  <c r="C153" i="1"/>
  <c r="H152" i="1"/>
  <c r="G152" i="1"/>
  <c r="D152" i="1"/>
  <c r="C152" i="1"/>
  <c r="H151" i="1"/>
  <c r="G151" i="1"/>
  <c r="D151" i="1"/>
  <c r="C151" i="1"/>
  <c r="D150" i="1"/>
  <c r="C150" i="1"/>
  <c r="D149" i="1"/>
  <c r="D146" i="1"/>
  <c r="H146" i="1" s="1"/>
  <c r="C146" i="1"/>
  <c r="G146" i="1" s="1"/>
  <c r="D145" i="1"/>
  <c r="C145" i="1"/>
  <c r="H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H134" i="1"/>
  <c r="G134" i="1"/>
  <c r="D134" i="1"/>
  <c r="C134" i="1"/>
  <c r="H133" i="1"/>
  <c r="G133" i="1"/>
  <c r="D133" i="1"/>
  <c r="C133" i="1"/>
  <c r="H132" i="1"/>
  <c r="G132" i="1"/>
  <c r="D132" i="1"/>
  <c r="C132" i="1"/>
  <c r="H131" i="1"/>
  <c r="G131" i="1"/>
  <c r="D131" i="1"/>
  <c r="C131" i="1"/>
  <c r="C130" i="1"/>
  <c r="H129" i="1"/>
  <c r="C129" i="1"/>
  <c r="H128" i="1"/>
  <c r="G128" i="1"/>
  <c r="D128" i="1"/>
  <c r="C128" i="1"/>
  <c r="H127" i="1"/>
  <c r="G127" i="1"/>
  <c r="D127" i="1"/>
  <c r="C127" i="1"/>
  <c r="H126" i="1"/>
  <c r="G126" i="1"/>
  <c r="D126" i="1"/>
  <c r="C126" i="1"/>
  <c r="D125" i="1"/>
  <c r="C125" i="1"/>
  <c r="D124" i="1"/>
  <c r="D123" i="1"/>
  <c r="C123" i="1"/>
  <c r="H122" i="1"/>
  <c r="G122" i="1"/>
  <c r="D122" i="1"/>
  <c r="C122" i="1"/>
  <c r="C121" i="1"/>
  <c r="H119" i="1"/>
  <c r="G119" i="1"/>
  <c r="D119" i="1"/>
  <c r="C119" i="1"/>
  <c r="D118" i="1"/>
  <c r="C118" i="1"/>
  <c r="D117" i="1"/>
  <c r="H117" i="1" s="1"/>
  <c r="C117" i="1"/>
  <c r="D116" i="1"/>
  <c r="C116" i="1"/>
  <c r="H115" i="1"/>
  <c r="G115" i="1"/>
  <c r="D115" i="1"/>
  <c r="C115" i="1"/>
  <c r="H114" i="1"/>
  <c r="G114" i="1"/>
  <c r="D114" i="1"/>
  <c r="C114" i="1"/>
  <c r="D113" i="1"/>
  <c r="H113" i="1" s="1"/>
  <c r="C113" i="1"/>
  <c r="H112" i="1"/>
  <c r="D112" i="1"/>
  <c r="G112" i="1" s="1"/>
  <c r="C112" i="1"/>
  <c r="D111" i="1"/>
  <c r="C111" i="1"/>
  <c r="H110" i="1"/>
  <c r="D110" i="1"/>
  <c r="C110" i="1"/>
  <c r="H109" i="1"/>
  <c r="G109" i="1"/>
  <c r="D109" i="1"/>
  <c r="C109" i="1"/>
  <c r="D108" i="1"/>
  <c r="C108" i="1"/>
  <c r="D107" i="1"/>
  <c r="H107" i="1" s="1"/>
  <c r="C107" i="1"/>
  <c r="H106" i="1"/>
  <c r="G106" i="1"/>
  <c r="D106" i="1"/>
  <c r="C106" i="1"/>
  <c r="D105" i="1"/>
  <c r="H105" i="1" s="1"/>
  <c r="C105" i="1"/>
  <c r="H104" i="1"/>
  <c r="G104" i="1"/>
  <c r="D104" i="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C90" i="1"/>
  <c r="D89" i="1"/>
  <c r="C89" i="1"/>
  <c r="D88" i="1"/>
  <c r="C88" i="1"/>
  <c r="H88" i="1" s="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D60" i="1"/>
  <c r="C60" i="1"/>
  <c r="G60" i="1" s="1"/>
  <c r="H59" i="1"/>
  <c r="G59" i="1"/>
  <c r="D59" i="1"/>
  <c r="C59" i="1"/>
  <c r="H58" i="1"/>
  <c r="D58" i="1"/>
  <c r="C58" i="1"/>
  <c r="G58" i="1" s="1"/>
  <c r="D57" i="1"/>
  <c r="C57" i="1"/>
  <c r="H57" i="1" s="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D27" i="1"/>
  <c r="C27" i="1"/>
  <c r="H26" i="1"/>
  <c r="G26" i="1"/>
  <c r="D26" i="1"/>
  <c r="C26" i="1"/>
  <c r="D25" i="1"/>
  <c r="C25" i="1"/>
  <c r="H24" i="1"/>
  <c r="G24" i="1"/>
  <c r="D24" i="1"/>
  <c r="C24" i="1"/>
  <c r="D23" i="1"/>
  <c r="C23" i="1"/>
  <c r="H22" i="1"/>
  <c r="G22" i="1"/>
  <c r="D22" i="1"/>
  <c r="C22" i="1"/>
  <c r="H21" i="1"/>
  <c r="G21" i="1"/>
  <c r="D21" i="1"/>
  <c r="C21" i="1"/>
  <c r="D20" i="1"/>
  <c r="C20" i="1"/>
  <c r="G20" i="1" s="1"/>
  <c r="D19" i="1"/>
  <c r="H18" i="1"/>
  <c r="G18" i="1"/>
  <c r="D18" i="1"/>
  <c r="C18" i="1"/>
  <c r="H17" i="1"/>
  <c r="G17" i="1"/>
  <c r="D17" i="1"/>
  <c r="C17" i="1"/>
  <c r="H16" i="1"/>
  <c r="G16" i="1"/>
  <c r="D16" i="1"/>
  <c r="C16" i="1"/>
  <c r="H15" i="1"/>
  <c r="G15" i="1"/>
  <c r="D15" i="1"/>
  <c r="C15" i="1"/>
  <c r="H14" i="1"/>
  <c r="G14" i="1"/>
  <c r="D14" i="1"/>
  <c r="C14" i="1"/>
  <c r="D13" i="1"/>
  <c r="H12" i="1"/>
  <c r="G12" i="1"/>
  <c r="D12" i="1"/>
  <c r="C12" i="1"/>
  <c r="D11" i="1"/>
  <c r="C11" i="1"/>
  <c r="H10" i="1"/>
  <c r="G10" i="1"/>
  <c r="D10" i="1"/>
  <c r="C10" i="1"/>
  <c r="H9" i="1"/>
  <c r="G9" i="1"/>
  <c r="D9" i="1"/>
  <c r="C9" i="1"/>
  <c r="D8" i="1"/>
  <c r="C8" i="1"/>
  <c r="D7" i="1"/>
  <c r="C7" i="1"/>
  <c r="G6" i="1"/>
  <c r="D6" i="1"/>
  <c r="C6" i="1"/>
  <c r="D5" i="1"/>
  <c r="C5" i="1"/>
  <c r="D4" i="1"/>
  <c r="H60" i="1" l="1"/>
  <c r="G667" i="1"/>
  <c r="E69" i="9"/>
  <c r="B69" i="9" s="1"/>
  <c r="G822" i="1"/>
  <c r="F226" i="9"/>
  <c r="B226" i="9" s="1"/>
  <c r="H817" i="1"/>
  <c r="H809" i="1"/>
  <c r="H718" i="1"/>
  <c r="H711" i="1"/>
  <c r="H705" i="1"/>
  <c r="H703" i="1"/>
  <c r="E25" i="9"/>
  <c r="B25" i="9" s="1"/>
  <c r="G654" i="1"/>
  <c r="H653" i="1"/>
  <c r="G651" i="1"/>
  <c r="G648" i="1"/>
  <c r="E21" i="9"/>
  <c r="B21" i="9" s="1"/>
  <c r="G646" i="1"/>
  <c r="H645" i="1"/>
  <c r="G642" i="1"/>
  <c r="H643" i="1"/>
  <c r="H397" i="1"/>
  <c r="H398" i="1"/>
  <c r="G390" i="1"/>
  <c r="G386" i="1"/>
  <c r="H371" i="1"/>
  <c r="G365" i="1"/>
  <c r="H364" i="1"/>
  <c r="H362" i="1"/>
  <c r="G359" i="1"/>
  <c r="G361" i="1"/>
  <c r="G351" i="1"/>
  <c r="G355" i="1"/>
  <c r="H347" i="1"/>
  <c r="D351" i="4"/>
  <c r="C346" i="1" s="1"/>
  <c r="G346" i="1" s="1"/>
  <c r="H348" i="1"/>
  <c r="H332" i="1"/>
  <c r="H331" i="1"/>
  <c r="G307" i="1"/>
  <c r="G295" i="1"/>
  <c r="H296" i="1"/>
  <c r="F416" i="4"/>
  <c r="H412" i="1"/>
  <c r="C275" i="1"/>
  <c r="G275" i="1"/>
  <c r="E70" i="9"/>
  <c r="H262" i="1"/>
  <c r="G260" i="1"/>
  <c r="H257" i="1"/>
  <c r="F252" i="4"/>
  <c r="C248" i="1"/>
  <c r="H248" i="1"/>
  <c r="F259" i="4"/>
  <c r="C255" i="1"/>
  <c r="H255" i="1" s="1"/>
  <c r="H237" i="1"/>
  <c r="H236" i="1"/>
  <c r="G229" i="1"/>
  <c r="G227" i="1"/>
  <c r="H214" i="1"/>
  <c r="H212" i="1"/>
  <c r="G210" i="1"/>
  <c r="G200" i="1"/>
  <c r="G191" i="1"/>
  <c r="H188" i="1"/>
  <c r="F222" i="9"/>
  <c r="B222" i="9" s="1"/>
  <c r="E45" i="9"/>
  <c r="G184" i="1"/>
  <c r="H185" i="1"/>
  <c r="C173" i="1"/>
  <c r="G173" i="1" s="1"/>
  <c r="F220" i="9"/>
  <c r="B220" i="9" s="1"/>
  <c r="G182" i="1"/>
  <c r="H181" i="1"/>
  <c r="B219" i="9"/>
  <c r="G179" i="1"/>
  <c r="H178" i="1"/>
  <c r="E41" i="9"/>
  <c r="H176" i="1"/>
  <c r="H175" i="1"/>
  <c r="H174" i="1"/>
  <c r="H172" i="1"/>
  <c r="H168" i="1"/>
  <c r="H169" i="1"/>
  <c r="H166" i="1"/>
  <c r="H164" i="1"/>
  <c r="H163" i="1"/>
  <c r="H160" i="1"/>
  <c r="H162" i="1"/>
  <c r="H161" i="1"/>
  <c r="G157" i="1"/>
  <c r="G155" i="1"/>
  <c r="G154" i="1"/>
  <c r="H150" i="1"/>
  <c r="G136" i="1"/>
  <c r="G145" i="1"/>
  <c r="G125" i="1"/>
  <c r="C124" i="1"/>
  <c r="H124" i="1" s="1"/>
  <c r="G123" i="1"/>
  <c r="D124" i="4"/>
  <c r="H118" i="1"/>
  <c r="H116" i="1"/>
  <c r="H111" i="1"/>
  <c r="G110" i="1"/>
  <c r="G108" i="1"/>
  <c r="D106" i="4"/>
  <c r="F106" i="4" s="1"/>
  <c r="F107" i="4"/>
  <c r="H103" i="1"/>
  <c r="H90" i="1"/>
  <c r="G89" i="1"/>
  <c r="G87" i="1"/>
  <c r="G88" i="1"/>
  <c r="H79" i="1"/>
  <c r="G57" i="1"/>
  <c r="H55" i="1"/>
  <c r="D50" i="4"/>
  <c r="H56" i="1"/>
  <c r="H27" i="1"/>
  <c r="G25" i="1"/>
  <c r="C19" i="1"/>
  <c r="H23" i="1"/>
  <c r="H20" i="1"/>
  <c r="H19" i="1"/>
  <c r="H11" i="1"/>
  <c r="H8" i="1"/>
  <c r="H7" i="1"/>
  <c r="H6" i="1"/>
  <c r="H4" i="1"/>
  <c r="H5" i="1"/>
  <c r="G150" i="1"/>
  <c r="H64" i="1"/>
  <c r="G65" i="1"/>
  <c r="H1580" i="1"/>
  <c r="H1576" i="1"/>
  <c r="G1530" i="1"/>
  <c r="H1530" i="1"/>
  <c r="G1531" i="1"/>
  <c r="H1560" i="1"/>
  <c r="D24" i="8"/>
  <c r="C1499" i="1" s="1"/>
  <c r="H1499" i="1" s="1"/>
  <c r="H1507" i="1"/>
  <c r="G1501" i="1"/>
  <c r="G1487" i="1"/>
  <c r="G1485" i="1"/>
  <c r="H1483" i="1"/>
  <c r="G1483" i="1"/>
  <c r="D6" i="8"/>
  <c r="C1481" i="1" s="1"/>
  <c r="H1481" i="1" s="1"/>
  <c r="H1480" i="1"/>
  <c r="G961" i="1"/>
  <c r="G817" i="1"/>
  <c r="E68" i="9"/>
  <c r="B68" i="9" s="1"/>
  <c r="G809" i="1"/>
  <c r="H759" i="1"/>
  <c r="G732" i="1"/>
  <c r="E52" i="9"/>
  <c r="B52" i="9" s="1"/>
  <c r="G718" i="1"/>
  <c r="G705" i="1"/>
  <c r="G703" i="1"/>
  <c r="F213" i="9"/>
  <c r="B213" i="9" s="1"/>
  <c r="E274" i="9"/>
  <c r="B274" i="9" s="1"/>
  <c r="G643" i="1"/>
  <c r="H642" i="1"/>
  <c r="G645" i="1"/>
  <c r="G631" i="1"/>
  <c r="E152" i="9"/>
  <c r="B152" i="9" s="1"/>
  <c r="G413" i="1"/>
  <c r="G406" i="1"/>
  <c r="G398" i="1"/>
  <c r="G397" i="1"/>
  <c r="G389" i="1"/>
  <c r="G373" i="1"/>
  <c r="E363" i="4"/>
  <c r="D358" i="1" s="1"/>
  <c r="G374" i="1"/>
  <c r="G371" i="1"/>
  <c r="H365" i="1"/>
  <c r="G364" i="1"/>
  <c r="G362" i="1"/>
  <c r="H359" i="1"/>
  <c r="H361" i="1"/>
  <c r="G347" i="1"/>
  <c r="G312" i="1"/>
  <c r="E311" i="4"/>
  <c r="D306" i="1" s="1"/>
  <c r="G319" i="1"/>
  <c r="H295" i="1"/>
  <c r="G296" i="1"/>
  <c r="G412" i="1"/>
  <c r="E644" i="4"/>
  <c r="D638" i="1" s="1"/>
  <c r="D411" i="1"/>
  <c r="H411" i="1" s="1"/>
  <c r="G288" i="1"/>
  <c r="E273" i="9"/>
  <c r="B273" i="9" s="1"/>
  <c r="G411" i="1"/>
  <c r="H275" i="1"/>
  <c r="G276" i="1"/>
  <c r="G262" i="1"/>
  <c r="G261" i="1"/>
  <c r="G248" i="1"/>
  <c r="E67" i="9"/>
  <c r="B67" i="9" s="1"/>
  <c r="E225" i="9"/>
  <c r="B225" i="9" s="1"/>
  <c r="G237" i="1"/>
  <c r="G236" i="1"/>
  <c r="E224" i="4"/>
  <c r="D220" i="1" s="1"/>
  <c r="G212" i="1"/>
  <c r="G214" i="1"/>
  <c r="G207" i="1"/>
  <c r="H191" i="1"/>
  <c r="H189" i="1"/>
  <c r="G188" i="1"/>
  <c r="H187" i="1"/>
  <c r="F221" i="9"/>
  <c r="B221" i="9" s="1"/>
  <c r="G185" i="1"/>
  <c r="H182" i="1"/>
  <c r="G181" i="1"/>
  <c r="H180" i="1"/>
  <c r="E43" i="9"/>
  <c r="B43" i="9" s="1"/>
  <c r="G178" i="1"/>
  <c r="G177" i="1"/>
  <c r="G176" i="1"/>
  <c r="G175" i="1"/>
  <c r="G174" i="1"/>
  <c r="G172" i="1"/>
  <c r="G170" i="1"/>
  <c r="G166" i="1"/>
  <c r="G164" i="1"/>
  <c r="E163" i="4"/>
  <c r="D159" i="1" s="1"/>
  <c r="G163" i="1"/>
  <c r="G162" i="1"/>
  <c r="E40" i="9"/>
  <c r="B40" i="9" s="1"/>
  <c r="G160" i="1"/>
  <c r="G161" i="1"/>
  <c r="H154" i="1"/>
  <c r="H125" i="1"/>
  <c r="E124" i="4"/>
  <c r="D120" i="1" s="1"/>
  <c r="G124" i="1"/>
  <c r="H123" i="1"/>
  <c r="G118" i="1"/>
  <c r="G116" i="1"/>
  <c r="G117" i="1"/>
  <c r="G113" i="1"/>
  <c r="H108" i="1"/>
  <c r="G111" i="1"/>
  <c r="G107" i="1"/>
  <c r="G103" i="1"/>
  <c r="G105" i="1"/>
  <c r="H93" i="1"/>
  <c r="G90" i="1"/>
  <c r="H89" i="1"/>
  <c r="H87" i="1"/>
  <c r="E82" i="4"/>
  <c r="D78" i="1" s="1"/>
  <c r="G79" i="1"/>
  <c r="G81" i="1"/>
  <c r="G55" i="1"/>
  <c r="G56" i="1"/>
  <c r="E50" i="4"/>
  <c r="D46" i="1" s="1"/>
  <c r="G29" i="1"/>
  <c r="E24" i="9"/>
  <c r="B24" i="9" s="1"/>
  <c r="G27" i="1"/>
  <c r="H25" i="1"/>
  <c r="G23" i="1"/>
  <c r="G19" i="1"/>
  <c r="G11" i="1"/>
  <c r="G8" i="1"/>
  <c r="G7" i="1"/>
  <c r="G4" i="1"/>
  <c r="G5" i="1"/>
  <c r="E283" i="9"/>
  <c r="B283" i="9" s="1"/>
  <c r="F216" i="9"/>
  <c r="B216" i="9" s="1"/>
  <c r="D523" i="1"/>
  <c r="G1219" i="1"/>
  <c r="H1219" i="1"/>
  <c r="H155" i="1"/>
  <c r="H429" i="1"/>
  <c r="J1439" i="1"/>
  <c r="J1443" i="1"/>
  <c r="J1462" i="1"/>
  <c r="J1466" i="1"/>
  <c r="J1472" i="1"/>
  <c r="J1477" i="1"/>
  <c r="F581" i="4"/>
  <c r="D580" i="4"/>
  <c r="F626" i="4"/>
  <c r="D625" i="4"/>
  <c r="E141" i="6"/>
  <c r="I24" i="3"/>
  <c r="C13" i="1"/>
  <c r="C149" i="1"/>
  <c r="C193" i="1"/>
  <c r="C206" i="1"/>
  <c r="C321" i="1"/>
  <c r="C453" i="1"/>
  <c r="C575" i="1"/>
  <c r="C599" i="1"/>
  <c r="C606" i="1"/>
  <c r="C620" i="1"/>
  <c r="C1222" i="1"/>
  <c r="C1322" i="1"/>
  <c r="C1360" i="1"/>
  <c r="G1402" i="1"/>
  <c r="G1406" i="1"/>
  <c r="G1410" i="1"/>
  <c r="G1414" i="1"/>
  <c r="G1418" i="1"/>
  <c r="G1422" i="1"/>
  <c r="G1426" i="1"/>
  <c r="G1430" i="1"/>
  <c r="G1434" i="1"/>
  <c r="G1438" i="1"/>
  <c r="J1440" i="1"/>
  <c r="G1442" i="1"/>
  <c r="J1444" i="1"/>
  <c r="J1445" i="1"/>
  <c r="H1446" i="1"/>
  <c r="I1446" i="1" s="1"/>
  <c r="H1449" i="1"/>
  <c r="J1449" i="1"/>
  <c r="H1450" i="1"/>
  <c r="I1450" i="1" s="1"/>
  <c r="H1453" i="1"/>
  <c r="H1457" i="1"/>
  <c r="J1457" i="1"/>
  <c r="H1458" i="1"/>
  <c r="I1458" i="1" s="1"/>
  <c r="H1461" i="1"/>
  <c r="F300" i="4"/>
  <c r="D299" i="4"/>
  <c r="D644" i="4"/>
  <c r="F417" i="4"/>
  <c r="E459" i="4"/>
  <c r="D453" i="1" s="1"/>
  <c r="F478" i="4"/>
  <c r="D472" i="4"/>
  <c r="F529" i="4"/>
  <c r="H292" i="9"/>
  <c r="E176" i="5"/>
  <c r="E238" i="5"/>
  <c r="D258" i="5"/>
  <c r="F259" i="5"/>
  <c r="F39" i="6"/>
  <c r="D35" i="6"/>
  <c r="D42" i="8"/>
  <c r="D121" i="1"/>
  <c r="D130" i="1"/>
  <c r="D165" i="1"/>
  <c r="D1299" i="1"/>
  <c r="H1403" i="1"/>
  <c r="G1405" i="1"/>
  <c r="H1407" i="1"/>
  <c r="G1409" i="1"/>
  <c r="H1411" i="1"/>
  <c r="H1415" i="1"/>
  <c r="H1419" i="1"/>
  <c r="H1427" i="1"/>
  <c r="H1431" i="1"/>
  <c r="H1439" i="1"/>
  <c r="I1439" i="1" s="1"/>
  <c r="J1441" i="1"/>
  <c r="H1442" i="1"/>
  <c r="H1443" i="1"/>
  <c r="I1443" i="1" s="1"/>
  <c r="G1448" i="1"/>
  <c r="G1452" i="1"/>
  <c r="G1454" i="1"/>
  <c r="G1456" i="1"/>
  <c r="G1460" i="1"/>
  <c r="G1462" i="1"/>
  <c r="I1462" i="1" s="1"/>
  <c r="J1464" i="1"/>
  <c r="G1466" i="1"/>
  <c r="I1466" i="1" s="1"/>
  <c r="J1468" i="1"/>
  <c r="H1471" i="1"/>
  <c r="I1471" i="1" s="1"/>
  <c r="G1472" i="1"/>
  <c r="I1472" i="1" s="1"/>
  <c r="H1474" i="1"/>
  <c r="I1474" i="1" s="1"/>
  <c r="J1474" i="1"/>
  <c r="H1476" i="1"/>
  <c r="I1476" i="1" s="1"/>
  <c r="G1477" i="1"/>
  <c r="I1477" i="1" s="1"/>
  <c r="H1479" i="1"/>
  <c r="I1479" i="1" s="1"/>
  <c r="J1479" i="1"/>
  <c r="H1484" i="1"/>
  <c r="G1486" i="1"/>
  <c r="G1489" i="1"/>
  <c r="H1492" i="1"/>
  <c r="G1494" i="1"/>
  <c r="G1497" i="1"/>
  <c r="H1500" i="1"/>
  <c r="G1502" i="1"/>
  <c r="G1505" i="1"/>
  <c r="H1508" i="1"/>
  <c r="G1510" i="1"/>
  <c r="G1513" i="1"/>
  <c r="H1516" i="1"/>
  <c r="G1521" i="1"/>
  <c r="G1526" i="1"/>
  <c r="G1529" i="1"/>
  <c r="H1532" i="1"/>
  <c r="G1534" i="1"/>
  <c r="G1537" i="1"/>
  <c r="H1540" i="1"/>
  <c r="G1542" i="1"/>
  <c r="G1545" i="1"/>
  <c r="H1548" i="1"/>
  <c r="G1550" i="1"/>
  <c r="G1553" i="1"/>
  <c r="H1556" i="1"/>
  <c r="G1558" i="1"/>
  <c r="G1561" i="1"/>
  <c r="F8" i="4"/>
  <c r="D7" i="4"/>
  <c r="F345" i="4"/>
  <c r="D344" i="4"/>
  <c r="D643" i="4"/>
  <c r="F568" i="4"/>
  <c r="D567" i="4"/>
  <c r="F7" i="5"/>
  <c r="I20" i="3"/>
  <c r="E68" i="5"/>
  <c r="H287" i="9"/>
  <c r="E146" i="5"/>
  <c r="D1124" i="1" s="1"/>
  <c r="G1404" i="1"/>
  <c r="G1408" i="1"/>
  <c r="G1412" i="1"/>
  <c r="H1414" i="1"/>
  <c r="G1416" i="1"/>
  <c r="H1418" i="1"/>
  <c r="G1420" i="1"/>
  <c r="H1422" i="1"/>
  <c r="G1424" i="1"/>
  <c r="G1428" i="1"/>
  <c r="G1432" i="1"/>
  <c r="G1436" i="1"/>
  <c r="H1447" i="1"/>
  <c r="I1447" i="1" s="1"/>
  <c r="J1447" i="1"/>
  <c r="H1448" i="1"/>
  <c r="G1449" i="1"/>
  <c r="I1449" i="1" s="1"/>
  <c r="H1451" i="1"/>
  <c r="I1451" i="1" s="1"/>
  <c r="J1451" i="1"/>
  <c r="H1452" i="1"/>
  <c r="G1453" i="1"/>
  <c r="H1455" i="1"/>
  <c r="I1455" i="1" s="1"/>
  <c r="J1455" i="1"/>
  <c r="H1456" i="1"/>
  <c r="G1457" i="1"/>
  <c r="I1457" i="1" s="1"/>
  <c r="H1459" i="1"/>
  <c r="I1459" i="1" s="1"/>
  <c r="J1459" i="1"/>
  <c r="H1460" i="1"/>
  <c r="G1461" i="1"/>
  <c r="G1463" i="1"/>
  <c r="I1463" i="1" s="1"/>
  <c r="G1467" i="1"/>
  <c r="I1467" i="1" s="1"/>
  <c r="G1473" i="1"/>
  <c r="I1473" i="1" s="1"/>
  <c r="G1478" i="1"/>
  <c r="I1478" i="1" s="1"/>
  <c r="E7" i="4"/>
  <c r="D82" i="4"/>
  <c r="F140" i="4"/>
  <c r="D139" i="4"/>
  <c r="D152" i="4"/>
  <c r="D196" i="4"/>
  <c r="D263" i="4"/>
  <c r="D311" i="4"/>
  <c r="F351" i="4"/>
  <c r="F369" i="4"/>
  <c r="D363" i="4"/>
  <c r="F516" i="4"/>
  <c r="D515" i="4"/>
  <c r="E152" i="4"/>
  <c r="F164" i="4"/>
  <c r="D163" i="4"/>
  <c r="E196" i="4"/>
  <c r="D192" i="1" s="1"/>
  <c r="D224" i="4"/>
  <c r="F397" i="4"/>
  <c r="D396" i="4"/>
  <c r="E421" i="4"/>
  <c r="G142" i="9"/>
  <c r="E142" i="9" s="1"/>
  <c r="B142" i="9" s="1"/>
  <c r="F603" i="4"/>
  <c r="D215" i="4"/>
  <c r="F422" i="4"/>
  <c r="D421" i="4"/>
  <c r="F490" i="4"/>
  <c r="D484" i="4"/>
  <c r="E515" i="4"/>
  <c r="D509" i="1" s="1"/>
  <c r="E567" i="4"/>
  <c r="D561" i="1" s="1"/>
  <c r="D593" i="4"/>
  <c r="F135" i="5"/>
  <c r="D134" i="5"/>
  <c r="D190" i="5"/>
  <c r="F191" i="5"/>
  <c r="E296" i="9"/>
  <c r="I10" i="3" s="1"/>
  <c r="B297" i="9"/>
  <c r="D237" i="5"/>
  <c r="E31" i="9"/>
  <c r="B31" i="9" s="1"/>
  <c r="B37" i="9"/>
  <c r="E47" i="9"/>
  <c r="B47" i="9" s="1"/>
  <c r="G286" i="9"/>
  <c r="E286" i="9" s="1"/>
  <c r="B286" i="9" s="1"/>
  <c r="D87" i="5"/>
  <c r="G289" i="9"/>
  <c r="E289" i="9" s="1"/>
  <c r="B289" i="9" s="1"/>
  <c r="D89" i="6"/>
  <c r="D129" i="6"/>
  <c r="G287" i="9"/>
  <c r="E287" i="9" s="1"/>
  <c r="B287" i="9" s="1"/>
  <c r="F149" i="5"/>
  <c r="F177" i="5"/>
  <c r="D206" i="5"/>
  <c r="D5" i="6"/>
  <c r="E23" i="9"/>
  <c r="B23" i="9" s="1"/>
  <c r="B29" i="9"/>
  <c r="E39" i="9"/>
  <c r="B39" i="9" s="1"/>
  <c r="B45" i="9"/>
  <c r="D49" i="8"/>
  <c r="E35" i="9"/>
  <c r="B35" i="9" s="1"/>
  <c r="B41" i="9"/>
  <c r="G160" i="9"/>
  <c r="E160" i="9" s="1"/>
  <c r="B160" i="9" s="1"/>
  <c r="G162" i="9"/>
  <c r="E162" i="9" s="1"/>
  <c r="B162" i="9" s="1"/>
  <c r="G164" i="9"/>
  <c r="G182" i="9"/>
  <c r="E182" i="9" s="1"/>
  <c r="B182" i="9" s="1"/>
  <c r="B81" i="9"/>
  <c r="B85" i="9"/>
  <c r="B89" i="9"/>
  <c r="B93" i="9"/>
  <c r="B97" i="9"/>
  <c r="B105" i="9"/>
  <c r="B113" i="9"/>
  <c r="B121" i="9"/>
  <c r="B129" i="9"/>
  <c r="B137" i="9"/>
  <c r="B149" i="9"/>
  <c r="B157"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5" i="9"/>
  <c r="E185" i="9" s="1"/>
  <c r="B185" i="9" s="1"/>
  <c r="G181" i="9"/>
  <c r="E181" i="9" s="1"/>
  <c r="B181" i="9" s="1"/>
  <c r="G177" i="9"/>
  <c r="E177" i="9" s="1"/>
  <c r="B177" i="9" s="1"/>
  <c r="G165" i="9"/>
  <c r="H164" i="9"/>
  <c r="G187" i="9"/>
  <c r="E187" i="9" s="1"/>
  <c r="B187" i="9" s="1"/>
  <c r="G183" i="9"/>
  <c r="E183" i="9" s="1"/>
  <c r="B183" i="9" s="1"/>
  <c r="G179" i="9"/>
  <c r="E179" i="9" s="1"/>
  <c r="B179" i="9" s="1"/>
  <c r="M212" i="9"/>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70" i="9"/>
  <c r="E73" i="9"/>
  <c r="B73" i="9" s="1"/>
  <c r="B78" i="9"/>
  <c r="E84" i="9"/>
  <c r="B84" i="9" s="1"/>
  <c r="E88" i="9"/>
  <c r="B88" i="9" s="1"/>
  <c r="E92" i="9"/>
  <c r="B92" i="9" s="1"/>
  <c r="G161" i="9"/>
  <c r="E161" i="9" s="1"/>
  <c r="B161" i="9" s="1"/>
  <c r="G163" i="9"/>
  <c r="E163" i="9" s="1"/>
  <c r="B163" i="9" s="1"/>
  <c r="G178" i="9"/>
  <c r="E178" i="9" s="1"/>
  <c r="B178" i="9" s="1"/>
  <c r="G186" i="9"/>
  <c r="E186" i="9" s="1"/>
  <c r="B186" i="9" s="1"/>
  <c r="E285" i="9"/>
  <c r="B285" i="9" s="1"/>
  <c r="B223" i="9"/>
  <c r="B231" i="9"/>
  <c r="F248" i="9"/>
  <c r="B248" i="9" s="1"/>
  <c r="B255" i="9"/>
  <c r="B263" i="9"/>
  <c r="B271" i="9"/>
  <c r="F293" i="9"/>
  <c r="D350" i="4" l="1"/>
  <c r="H346" i="1"/>
  <c r="G255" i="1"/>
  <c r="H173" i="1"/>
  <c r="F124" i="4"/>
  <c r="C120" i="1"/>
  <c r="H120" i="1" s="1"/>
  <c r="C102" i="1"/>
  <c r="G102" i="1" s="1"/>
  <c r="F50" i="4"/>
  <c r="C46" i="1"/>
  <c r="G1499" i="1"/>
  <c r="G1481" i="1"/>
  <c r="E350" i="4"/>
  <c r="D345" i="1" s="1"/>
  <c r="E298" i="4"/>
  <c r="D293" i="1" s="1"/>
  <c r="G46" i="1"/>
  <c r="H46" i="1"/>
  <c r="F350" i="4"/>
  <c r="C345" i="1"/>
  <c r="E165" i="9"/>
  <c r="B165" i="9" s="1"/>
  <c r="F134" i="5"/>
  <c r="C1112" i="1"/>
  <c r="F224" i="4"/>
  <c r="C220" i="1"/>
  <c r="E151" i="4"/>
  <c r="D148" i="1"/>
  <c r="F263" i="4"/>
  <c r="C259" i="1"/>
  <c r="F643" i="4"/>
  <c r="C637" i="1"/>
  <c r="D6" i="4"/>
  <c r="F7" i="4"/>
  <c r="C3" i="1"/>
  <c r="I1460" i="1"/>
  <c r="I1448" i="1"/>
  <c r="G130" i="1"/>
  <c r="H130" i="1"/>
  <c r="F35" i="6"/>
  <c r="C1329" i="1"/>
  <c r="H25" i="3"/>
  <c r="E237" i="5"/>
  <c r="D1215" i="1"/>
  <c r="G1322" i="1"/>
  <c r="H1322" i="1"/>
  <c r="G599" i="1"/>
  <c r="H599" i="1"/>
  <c r="G206" i="1"/>
  <c r="H206" i="1"/>
  <c r="G13" i="1"/>
  <c r="H13" i="1"/>
  <c r="F515" i="4"/>
  <c r="C509" i="1"/>
  <c r="F196" i="4"/>
  <c r="C192" i="1"/>
  <c r="F82" i="4"/>
  <c r="C78" i="1"/>
  <c r="I21" i="3"/>
  <c r="D1046" i="1"/>
  <c r="F344" i="4"/>
  <c r="C339" i="1"/>
  <c r="I1456" i="1"/>
  <c r="G121" i="1"/>
  <c r="H121" i="1"/>
  <c r="E175" i="5"/>
  <c r="D1152" i="1" s="1"/>
  <c r="I22" i="3"/>
  <c r="D1153" i="1"/>
  <c r="F472" i="4"/>
  <c r="C466" i="1"/>
  <c r="F644" i="4"/>
  <c r="C638" i="1"/>
  <c r="G1222" i="1"/>
  <c r="H1222" i="1"/>
  <c r="G575" i="1"/>
  <c r="H575" i="1"/>
  <c r="G193" i="1"/>
  <c r="H193" i="1"/>
  <c r="F580" i="4"/>
  <c r="C574" i="1"/>
  <c r="D43" i="8"/>
  <c r="C1524" i="1"/>
  <c r="F129" i="6"/>
  <c r="C1423" i="1"/>
  <c r="F484" i="4"/>
  <c r="C478" i="1"/>
  <c r="E164" i="9"/>
  <c r="B164" i="9" s="1"/>
  <c r="F5" i="6"/>
  <c r="D141" i="6"/>
  <c r="H24" i="3"/>
  <c r="C1299" i="1"/>
  <c r="F89" i="6"/>
  <c r="C1383" i="1"/>
  <c r="F593" i="4"/>
  <c r="C587" i="1"/>
  <c r="F215" i="4"/>
  <c r="C211" i="1"/>
  <c r="F396" i="4"/>
  <c r="C391" i="1"/>
  <c r="C159" i="1"/>
  <c r="F163" i="4"/>
  <c r="H20" i="9"/>
  <c r="G20" i="9"/>
  <c r="F152" i="4"/>
  <c r="D151" i="4"/>
  <c r="C148" i="1"/>
  <c r="E6" i="4"/>
  <c r="D3" i="1"/>
  <c r="F567" i="4"/>
  <c r="C561" i="1"/>
  <c r="C1517" i="1"/>
  <c r="I34" i="3"/>
  <c r="F299" i="4"/>
  <c r="D298" i="4"/>
  <c r="C294" i="1"/>
  <c r="G620" i="1"/>
  <c r="H620" i="1"/>
  <c r="G453" i="1"/>
  <c r="H453" i="1"/>
  <c r="G149" i="1"/>
  <c r="H149" i="1"/>
  <c r="I28" i="3"/>
  <c r="D1435" i="1"/>
  <c r="G523" i="1"/>
  <c r="H523" i="1"/>
  <c r="F87" i="5"/>
  <c r="C1065" i="1"/>
  <c r="D415" i="1"/>
  <c r="E420" i="4"/>
  <c r="B191" i="9"/>
  <c r="F212" i="9"/>
  <c r="B212" i="9" s="1"/>
  <c r="G292" i="9"/>
  <c r="E292" i="9" s="1"/>
  <c r="B292" i="9" s="1"/>
  <c r="F206" i="5"/>
  <c r="C1183" i="1"/>
  <c r="D68" i="5"/>
  <c r="D176" i="5"/>
  <c r="F237" i="5"/>
  <c r="H23" i="3"/>
  <c r="C1214" i="1"/>
  <c r="G291" i="9"/>
  <c r="E291" i="9" s="1"/>
  <c r="B291" i="9" s="1"/>
  <c r="F190" i="5"/>
  <c r="C1167" i="1"/>
  <c r="D420" i="4"/>
  <c r="F421" i="4"/>
  <c r="C415" i="1"/>
  <c r="F363" i="4"/>
  <c r="C358" i="1"/>
  <c r="F311" i="4"/>
  <c r="C306" i="1"/>
  <c r="F139" i="4"/>
  <c r="C135" i="1"/>
  <c r="G1124" i="1"/>
  <c r="H1124" i="1"/>
  <c r="E6" i="5"/>
  <c r="I1452" i="1"/>
  <c r="G165" i="1"/>
  <c r="H165" i="1"/>
  <c r="G294" i="9"/>
  <c r="E294" i="9" s="1"/>
  <c r="F258" i="5"/>
  <c r="C1235" i="1"/>
  <c r="D528" i="4"/>
  <c r="I1442" i="1"/>
  <c r="G1360" i="1"/>
  <c r="H1360" i="1"/>
  <c r="G606" i="1"/>
  <c r="H606" i="1"/>
  <c r="G321" i="1"/>
  <c r="H321" i="1"/>
  <c r="F625" i="4"/>
  <c r="C619" i="1"/>
  <c r="E528" i="4"/>
  <c r="G120" i="1" l="1"/>
  <c r="H102" i="1"/>
  <c r="E408" i="4"/>
  <c r="D403" i="1" s="1"/>
  <c r="E407" i="4"/>
  <c r="D402" i="1" s="1"/>
  <c r="I35" i="3"/>
  <c r="C1518" i="1"/>
  <c r="G1329" i="1"/>
  <c r="H1329" i="1"/>
  <c r="D412" i="4"/>
  <c r="H16" i="3"/>
  <c r="C2" i="1"/>
  <c r="F6" i="4"/>
  <c r="G135" i="1"/>
  <c r="H135" i="1"/>
  <c r="D635" i="4"/>
  <c r="F420" i="4"/>
  <c r="C414" i="1"/>
  <c r="F68" i="5"/>
  <c r="C1046" i="1"/>
  <c r="H21" i="3"/>
  <c r="D6" i="5"/>
  <c r="G1065" i="1"/>
  <c r="H1065" i="1"/>
  <c r="F141" i="6"/>
  <c r="H28" i="3"/>
  <c r="C1435" i="1"/>
  <c r="H276" i="9"/>
  <c r="D984" i="1"/>
  <c r="G1215" i="1"/>
  <c r="H1215" i="1"/>
  <c r="G637" i="1"/>
  <c r="H637" i="1"/>
  <c r="G1112" i="1"/>
  <c r="H1112" i="1"/>
  <c r="G345" i="1"/>
  <c r="H345" i="1"/>
  <c r="B294" i="9"/>
  <c r="G358" i="1"/>
  <c r="H358" i="1"/>
  <c r="G294" i="1"/>
  <c r="H294" i="1"/>
  <c r="H1517" i="1"/>
  <c r="G1517" i="1"/>
  <c r="H11" i="3"/>
  <c r="F151" i="4"/>
  <c r="D289" i="4"/>
  <c r="D290" i="4" s="1"/>
  <c r="C147" i="1"/>
  <c r="H17" i="3"/>
  <c r="G211" i="1"/>
  <c r="H211" i="1"/>
  <c r="G1383" i="1"/>
  <c r="H1383" i="1"/>
  <c r="E636" i="4"/>
  <c r="D630" i="1" s="1"/>
  <c r="D522" i="1"/>
  <c r="G1183" i="1"/>
  <c r="H1183" i="1"/>
  <c r="F298" i="4"/>
  <c r="D407" i="4"/>
  <c r="C293" i="1"/>
  <c r="G295" i="9"/>
  <c r="E295" i="9" s="1"/>
  <c r="B295" i="9" s="1"/>
  <c r="G159" i="1"/>
  <c r="H159" i="1"/>
  <c r="G1423" i="1"/>
  <c r="H1423" i="1"/>
  <c r="G574" i="1"/>
  <c r="H574" i="1"/>
  <c r="G638" i="1"/>
  <c r="H638" i="1"/>
  <c r="G192" i="1"/>
  <c r="H192" i="1"/>
  <c r="G619" i="1"/>
  <c r="H619" i="1"/>
  <c r="G1235" i="1"/>
  <c r="H1235" i="1"/>
  <c r="G306" i="1"/>
  <c r="H306" i="1"/>
  <c r="G415" i="1"/>
  <c r="H415" i="1"/>
  <c r="E635" i="4"/>
  <c r="D629" i="1" s="1"/>
  <c r="D414" i="1"/>
  <c r="K1432" i="9"/>
  <c r="E412" i="4"/>
  <c r="I16" i="3"/>
  <c r="D2" i="1"/>
  <c r="E20" i="9"/>
  <c r="G391" i="1"/>
  <c r="H391" i="1"/>
  <c r="G587" i="1"/>
  <c r="H587" i="1"/>
  <c r="G1299" i="1"/>
  <c r="H9" i="3"/>
  <c r="H1299" i="1"/>
  <c r="G299" i="9"/>
  <c r="E299" i="9" s="1"/>
  <c r="I23" i="3"/>
  <c r="D1214" i="1"/>
  <c r="G1214" i="1" s="1"/>
  <c r="G3" i="1"/>
  <c r="H3" i="1"/>
  <c r="I17" i="3"/>
  <c r="E289" i="4"/>
  <c r="D147" i="1"/>
  <c r="D636" i="4"/>
  <c r="F528" i="4"/>
  <c r="C522" i="1"/>
  <c r="G1167" i="1"/>
  <c r="H1167" i="1"/>
  <c r="F176" i="5"/>
  <c r="D175" i="5"/>
  <c r="H22" i="3"/>
  <c r="C1153" i="1"/>
  <c r="G561" i="1"/>
  <c r="H561" i="1"/>
  <c r="G148" i="1"/>
  <c r="H148" i="1"/>
  <c r="G478" i="1"/>
  <c r="H478" i="1"/>
  <c r="G1524" i="1"/>
  <c r="H1524" i="1"/>
  <c r="G466" i="1"/>
  <c r="H466" i="1"/>
  <c r="G339" i="1"/>
  <c r="H339" i="1"/>
  <c r="G78" i="1"/>
  <c r="H78" i="1"/>
  <c r="G509" i="1"/>
  <c r="H509" i="1"/>
  <c r="G259" i="1"/>
  <c r="H259" i="1"/>
  <c r="G220" i="1"/>
  <c r="H220" i="1"/>
  <c r="D408" i="4"/>
  <c r="F290" i="4" l="1"/>
  <c r="C286" i="1"/>
  <c r="K3" i="9"/>
  <c r="N3" i="9"/>
  <c r="G282" i="9"/>
  <c r="E282" i="9" s="1"/>
  <c r="B282" i="9" s="1"/>
  <c r="G276" i="9"/>
  <c r="E276" i="9" s="1"/>
  <c r="F6" i="5"/>
  <c r="C984" i="1"/>
  <c r="G414" i="1"/>
  <c r="H414" i="1"/>
  <c r="D639" i="4"/>
  <c r="F412" i="4"/>
  <c r="C407" i="1"/>
  <c r="H1518" i="1"/>
  <c r="G1518" i="1"/>
  <c r="F175" i="5"/>
  <c r="C1152" i="1"/>
  <c r="G522" i="1"/>
  <c r="H522" i="1"/>
  <c r="E291" i="4"/>
  <c r="D287" i="1" s="1"/>
  <c r="E413" i="4"/>
  <c r="E414" i="4" s="1"/>
  <c r="D409" i="1" s="1"/>
  <c r="D285" i="1"/>
  <c r="F408" i="4"/>
  <c r="C403" i="1"/>
  <c r="E290" i="4"/>
  <c r="D286" i="1" s="1"/>
  <c r="G293" i="1"/>
  <c r="H293" i="1"/>
  <c r="G147" i="1"/>
  <c r="H147" i="1"/>
  <c r="G1153" i="1"/>
  <c r="H1153" i="1"/>
  <c r="F636" i="4"/>
  <c r="C630" i="1"/>
  <c r="E639" i="4"/>
  <c r="D407" i="1"/>
  <c r="D291" i="4"/>
  <c r="F289" i="4"/>
  <c r="D413" i="4"/>
  <c r="D414" i="4" s="1"/>
  <c r="C285" i="1"/>
  <c r="G1046" i="1"/>
  <c r="H1046" i="1"/>
  <c r="F635" i="4"/>
  <c r="C629" i="1"/>
  <c r="G2" i="1"/>
  <c r="H2" i="1"/>
  <c r="H1214" i="1"/>
  <c r="E298" i="9"/>
  <c r="I9" i="3" s="1"/>
  <c r="B299" i="9"/>
  <c r="E19" i="9"/>
  <c r="B20" i="9"/>
  <c r="F407" i="4"/>
  <c r="C402" i="1"/>
  <c r="E293" i="9"/>
  <c r="I11" i="3" s="1"/>
  <c r="G1435" i="1"/>
  <c r="H1435" i="1"/>
  <c r="F414" i="4" l="1"/>
  <c r="C409" i="1"/>
  <c r="F291" i="4"/>
  <c r="C287" i="1"/>
  <c r="G630" i="1"/>
  <c r="H630" i="1"/>
  <c r="E640" i="4"/>
  <c r="E641" i="4" s="1"/>
  <c r="E415" i="4"/>
  <c r="D410" i="1" s="1"/>
  <c r="D408" i="1"/>
  <c r="G1152" i="1"/>
  <c r="H1152" i="1"/>
  <c r="B276" i="9"/>
  <c r="E275" i="9"/>
  <c r="G285" i="1"/>
  <c r="H285" i="1"/>
  <c r="G403" i="1"/>
  <c r="H403" i="1"/>
  <c r="G407" i="1"/>
  <c r="H407" i="1"/>
  <c r="G286" i="1"/>
  <c r="H286" i="1"/>
  <c r="G629" i="1"/>
  <c r="H629" i="1"/>
  <c r="D640" i="4"/>
  <c r="D415" i="4"/>
  <c r="F413" i="4"/>
  <c r="C408" i="1"/>
  <c r="H8" i="3"/>
  <c r="G984" i="1"/>
  <c r="H984" i="1"/>
  <c r="G402" i="1"/>
  <c r="H402" i="1"/>
  <c r="D633" i="1"/>
  <c r="F639" i="4"/>
  <c r="C633" i="1"/>
  <c r="M3" i="9" l="1"/>
  <c r="I8" i="3"/>
  <c r="G408" i="1"/>
  <c r="H408" i="1"/>
  <c r="E642" i="4"/>
  <c r="E645" i="4" s="1"/>
  <c r="D634" i="1"/>
  <c r="D642" i="4"/>
  <c r="F640" i="4"/>
  <c r="C634" i="1"/>
  <c r="G287" i="1"/>
  <c r="H287" i="1"/>
  <c r="D641" i="4"/>
  <c r="G409" i="1"/>
  <c r="H409" i="1"/>
  <c r="G633" i="1"/>
  <c r="H633" i="1"/>
  <c r="D635" i="1"/>
  <c r="F415" i="4"/>
  <c r="C410" i="1"/>
  <c r="F642" i="4" l="1"/>
  <c r="C636" i="1"/>
  <c r="D646" i="4"/>
  <c r="I18" i="3"/>
  <c r="D639" i="1"/>
  <c r="G410" i="1"/>
  <c r="H410" i="1"/>
  <c r="F641" i="4"/>
  <c r="D645" i="4"/>
  <c r="C635" i="1"/>
  <c r="G634" i="1"/>
  <c r="H634" i="1"/>
  <c r="E646" i="4"/>
  <c r="D636" i="1"/>
  <c r="F646" i="4" l="1"/>
  <c r="H19" i="3"/>
  <c r="C640" i="1"/>
  <c r="G635" i="1"/>
  <c r="H635" i="1"/>
  <c r="H7" i="3"/>
  <c r="G636" i="1"/>
  <c r="H636" i="1"/>
  <c r="I19" i="3"/>
  <c r="D640" i="1"/>
  <c r="F645" i="4"/>
  <c r="H18" i="3"/>
  <c r="C639" i="1"/>
  <c r="G640" i="1" l="1"/>
  <c r="H640" i="1"/>
  <c r="J3" i="9"/>
  <c r="I7" i="3"/>
  <c r="G639" i="1"/>
  <c r="H639" i="1"/>
  <c r="L272" i="9" l="1"/>
  <c r="H18" i="9"/>
  <c r="M272" i="9"/>
  <c r="G18" i="9"/>
  <c r="H17" i="9"/>
  <c r="I11" i="9"/>
  <c r="M16" i="9"/>
  <c r="K13" i="9"/>
  <c r="J10" i="9"/>
  <c r="I7" i="9"/>
  <c r="K9" i="9"/>
  <c r="J6" i="9"/>
  <c r="L15" i="9"/>
  <c r="K5" i="9"/>
  <c r="I8" i="9"/>
  <c r="M15" i="9"/>
  <c r="K7" i="9"/>
  <c r="J12" i="9"/>
  <c r="I6" i="9"/>
  <c r="K12" i="9"/>
  <c r="K8" i="9"/>
  <c r="J11" i="9"/>
  <c r="I17" i="9"/>
  <c r="H16" i="9"/>
  <c r="H15" i="9"/>
  <c r="G17" i="9"/>
  <c r="K10" i="9"/>
  <c r="G16" i="9"/>
  <c r="J8" i="9"/>
  <c r="G15" i="9"/>
  <c r="J13" i="9"/>
  <c r="I9" i="9"/>
  <c r="J9" i="9"/>
  <c r="I13" i="9"/>
  <c r="J7" i="9"/>
  <c r="I12" i="9"/>
  <c r="I5" i="9"/>
  <c r="K11" i="9"/>
  <c r="J17" i="9"/>
  <c r="J5" i="9"/>
  <c r="L16" i="9"/>
  <c r="K6" i="9"/>
  <c r="F272" i="9" l="1"/>
  <c r="B272" i="9" s="1"/>
  <c r="E16" i="9"/>
  <c r="E15" i="9"/>
  <c r="F15" i="9"/>
  <c r="E5" i="9"/>
  <c r="B5" i="9" s="1"/>
  <c r="E13" i="9"/>
  <c r="B13" i="9" s="1"/>
  <c r="F16" i="9"/>
  <c r="E12" i="9"/>
  <c r="B12" i="9" s="1"/>
  <c r="E9" i="9"/>
  <c r="B9" i="9" s="1"/>
  <c r="E18" i="9"/>
  <c r="B18" i="9" s="1"/>
  <c r="E6" i="9"/>
  <c r="B6" i="9" s="1"/>
  <c r="E8" i="9"/>
  <c r="B8" i="9" s="1"/>
  <c r="E7" i="9"/>
  <c r="B7" i="9" s="1"/>
  <c r="E11" i="9"/>
  <c r="B11" i="9" s="1"/>
  <c r="E17" i="9"/>
  <c r="B17" i="9" s="1"/>
  <c r="E10" i="9"/>
  <c r="B10" i="9" s="1"/>
  <c r="F19" i="9"/>
  <c r="B16" i="9" l="1"/>
  <c r="B15" i="9"/>
  <c r="F14" i="9"/>
  <c r="F3" i="9" s="1"/>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<sst xmlns="http://schemas.openxmlformats.org/spreadsheetml/2006/main" count="4313" uniqueCount="3394">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</sst>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5771708</v>
      </c>
      <c r="D2" s="6">
        <f>'PR-RAS'!E6</f>
        <v>6522019.8899999997</v>
      </c>
      <c r="E2" s="6">
        <v>0</v>
      </c>
      <c r="F2" s="6">
        <v>0</v>
      </c>
      <c r="G2" s="7">
        <f t="shared" ref="G2:G264" si="0">(B2/1000)*(C2*1+D2*2)</f>
        <v>18815.747780000002</v>
      </c>
      <c r="H2" s="7">
        <f t="shared" ref="H2:H264" si="1">ABS(C2-ROUND(C2,0))+ABS(D2-ROUND(D2,0))</f>
        <v>0.11000000033527613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2685975</v>
      </c>
      <c r="D3" s="1">
        <f>'PR-RAS'!E7</f>
        <v>3487498.7300000004</v>
      </c>
      <c r="E3" s="1">
        <v>0</v>
      </c>
      <c r="F3" s="1">
        <v>0</v>
      </c>
      <c r="G3" s="2">
        <f t="shared" si="0"/>
        <v>19321.944920000002</v>
      </c>
      <c r="H3" s="2">
        <f t="shared" si="1"/>
        <v>0.26999999955296516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2578322</v>
      </c>
      <c r="D4" s="1">
        <f>'PR-RAS'!E8</f>
        <v>3325520.5200000005</v>
      </c>
      <c r="E4" s="1">
        <v>0</v>
      </c>
      <c r="F4" s="1">
        <v>0</v>
      </c>
      <c r="G4" s="2">
        <f t="shared" si="0"/>
        <v>27688.089120000004</v>
      </c>
      <c r="H4" s="2">
        <f t="shared" si="1"/>
        <v>0.47999999951571226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3055530</v>
      </c>
      <c r="D5" s="1">
        <f>'PR-RAS'!E9</f>
        <v>3524372.29</v>
      </c>
      <c r="E5" s="1">
        <v>0</v>
      </c>
      <c r="F5" s="1">
        <v>0</v>
      </c>
      <c r="G5" s="2">
        <f t="shared" si="0"/>
        <v>40417.098320000005</v>
      </c>
      <c r="H5" s="2">
        <f t="shared" si="1"/>
        <v>0.2900000000372529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163155</v>
      </c>
      <c r="D6" s="1">
        <f>'PR-RAS'!E10</f>
        <v>251936.35</v>
      </c>
      <c r="E6" s="1">
        <v>0</v>
      </c>
      <c r="F6" s="1">
        <v>0</v>
      </c>
      <c r="G6" s="2">
        <f t="shared" si="0"/>
        <v>3335.1385</v>
      </c>
      <c r="H6" s="2">
        <f t="shared" si="1"/>
        <v>0.35000000000582077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49779</v>
      </c>
      <c r="D7" s="1">
        <f>'PR-RAS'!E11</f>
        <v>22657.93</v>
      </c>
      <c r="E7" s="1">
        <v>0</v>
      </c>
      <c r="F7" s="1">
        <v>0</v>
      </c>
      <c r="G7" s="2">
        <f t="shared" si="0"/>
        <v>570.56916000000001</v>
      </c>
      <c r="H7" s="2">
        <f t="shared" si="1"/>
        <v>6.9999999999708962E-2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17558</v>
      </c>
      <c r="D8" s="1">
        <f>'PR-RAS'!E12</f>
        <v>214612.72</v>
      </c>
      <c r="E8" s="1">
        <v>0</v>
      </c>
      <c r="F8" s="1">
        <v>0</v>
      </c>
      <c r="G8" s="2">
        <f t="shared" si="0"/>
        <v>3127.4840800000002</v>
      </c>
      <c r="H8" s="2">
        <f t="shared" si="1"/>
        <v>0.27999999999883585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707700</v>
      </c>
      <c r="D11" s="1">
        <f>'PR-RAS'!E15</f>
        <v>688058.77</v>
      </c>
      <c r="E11" s="1">
        <v>0</v>
      </c>
      <c r="F11" s="1">
        <v>0</v>
      </c>
      <c r="G11" s="2">
        <f t="shared" si="0"/>
        <v>20838.1754</v>
      </c>
      <c r="H11" s="2">
        <f t="shared" si="1"/>
        <v>0.22999999998137355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100822</v>
      </c>
      <c r="D19" s="1">
        <f>'PR-RAS'!E23</f>
        <v>139016.79</v>
      </c>
      <c r="E19" s="1">
        <v>0</v>
      </c>
      <c r="F19" s="1">
        <v>0</v>
      </c>
      <c r="G19" s="2">
        <f t="shared" si="0"/>
        <v>6819.4004399999994</v>
      </c>
      <c r="H19" s="2">
        <f t="shared" si="1"/>
        <v>0.20999999999185093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11179</v>
      </c>
      <c r="D20" s="1">
        <f>'PR-RAS'!E24</f>
        <v>799</v>
      </c>
      <c r="E20" s="1">
        <v>0</v>
      </c>
      <c r="F20" s="1">
        <v>0</v>
      </c>
      <c r="G20" s="2">
        <f t="shared" si="0"/>
        <v>242.76300000000001</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89643</v>
      </c>
      <c r="D23" s="1">
        <f>'PR-RAS'!E27</f>
        <v>138217.79</v>
      </c>
      <c r="E23" s="1">
        <v>0</v>
      </c>
      <c r="F23" s="1">
        <v>0</v>
      </c>
      <c r="G23" s="2">
        <f t="shared" si="0"/>
        <v>8053.72876</v>
      </c>
      <c r="H23" s="2">
        <f t="shared" si="1"/>
        <v>0.20999999999185093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6831</v>
      </c>
      <c r="D25" s="1">
        <f>'PR-RAS'!E29</f>
        <v>22961.42</v>
      </c>
      <c r="E25" s="1">
        <v>0</v>
      </c>
      <c r="F25" s="1">
        <v>0</v>
      </c>
      <c r="G25" s="2">
        <f t="shared" si="0"/>
        <v>1266.0921599999999</v>
      </c>
      <c r="H25" s="2">
        <f t="shared" si="1"/>
        <v>0.41999999999825377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6671</v>
      </c>
      <c r="D27" s="1">
        <f>'PR-RAS'!E31</f>
        <v>22145.87</v>
      </c>
      <c r="E27" s="1">
        <v>0</v>
      </c>
      <c r="F27" s="1">
        <v>0</v>
      </c>
      <c r="G27" s="2">
        <f t="shared" si="0"/>
        <v>1325.0312399999998</v>
      </c>
      <c r="H27" s="2">
        <f t="shared" si="1"/>
        <v>0.13000000000101863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815.55</v>
      </c>
      <c r="E29" s="1">
        <v>0</v>
      </c>
      <c r="F29" s="1">
        <v>0</v>
      </c>
      <c r="G29" s="2">
        <f t="shared" si="0"/>
        <v>50.150799999999997</v>
      </c>
      <c r="H29" s="2">
        <f t="shared" si="1"/>
        <v>0.45000000000004547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2251844</v>
      </c>
      <c r="D46" s="1">
        <f>'PR-RAS'!E50</f>
        <v>1976915.61</v>
      </c>
      <c r="E46" s="1">
        <v>0</v>
      </c>
      <c r="F46" s="1">
        <v>0</v>
      </c>
      <c r="G46" s="2">
        <f t="shared" si="0"/>
        <v>279255.3849</v>
      </c>
      <c r="H46" s="2">
        <f t="shared" si="1"/>
        <v>0.38999999989755452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2251844</v>
      </c>
      <c r="D55" s="1">
        <f>'PR-RAS'!E59</f>
        <v>1976915.61</v>
      </c>
      <c r="E55" s="1">
        <v>0</v>
      </c>
      <c r="F55" s="1">
        <v>0</v>
      </c>
      <c r="G55" s="2">
        <f t="shared" si="0"/>
        <v>335106.46188000002</v>
      </c>
      <c r="H55" s="2">
        <f t="shared" si="1"/>
        <v>0.38999999989755452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2080604</v>
      </c>
      <c r="D56" s="1">
        <f>'PR-RAS'!E60</f>
        <v>1976915.61</v>
      </c>
      <c r="E56" s="1">
        <v>0</v>
      </c>
      <c r="F56" s="1">
        <v>0</v>
      </c>
      <c r="G56" s="2">
        <f t="shared" si="0"/>
        <v>331893.93710000004</v>
      </c>
      <c r="H56" s="2">
        <f t="shared" si="1"/>
        <v>0.38999999989755452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171240</v>
      </c>
      <c r="D57" s="1">
        <f>'PR-RAS'!E61</f>
        <v>0</v>
      </c>
      <c r="E57" s="1">
        <v>0</v>
      </c>
      <c r="F57" s="1">
        <v>0</v>
      </c>
      <c r="G57" s="2">
        <f t="shared" si="0"/>
        <v>9589.44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253757</v>
      </c>
      <c r="D78" s="1">
        <f>'PR-RAS'!E82</f>
        <v>421467.95</v>
      </c>
      <c r="E78" s="1">
        <v>0</v>
      </c>
      <c r="F78" s="1">
        <v>0</v>
      </c>
      <c r="G78" s="2">
        <f t="shared" si="0"/>
        <v>84445.353299999988</v>
      </c>
      <c r="H78" s="2">
        <f t="shared" si="1"/>
        <v>4.9999999988358468E-2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v>
      </c>
      <c r="D79" s="1">
        <f>'PR-RAS'!E83</f>
        <v>36.24</v>
      </c>
      <c r="E79" s="1">
        <v>0</v>
      </c>
      <c r="F79" s="1">
        <v>0</v>
      </c>
      <c r="G79" s="2">
        <f t="shared" si="0"/>
        <v>7.6814400000000003</v>
      </c>
      <c r="H79" s="2">
        <f t="shared" si="1"/>
        <v>0.24000000000000199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v>
      </c>
      <c r="D81" s="1">
        <f>'PR-RAS'!E85</f>
        <v>36.24</v>
      </c>
      <c r="E81" s="1">
        <v>0</v>
      </c>
      <c r="F81" s="1">
        <v>0</v>
      </c>
      <c r="G81" s="2">
        <f t="shared" si="0"/>
        <v>7.8784000000000001</v>
      </c>
      <c r="H81" s="2">
        <f t="shared" si="1"/>
        <v>0.24000000000000199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253731</v>
      </c>
      <c r="D87" s="1">
        <f>'PR-RAS'!E91</f>
        <v>421431.71</v>
      </c>
      <c r="E87" s="1">
        <v>0</v>
      </c>
      <c r="F87" s="1">
        <v>0</v>
      </c>
      <c r="G87" s="2">
        <f t="shared" si="0"/>
        <v>94307.120119999992</v>
      </c>
      <c r="H87" s="2">
        <f t="shared" si="1"/>
        <v>0.28999999997904524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6000</v>
      </c>
      <c r="D88" s="1">
        <f>'PR-RAS'!E92</f>
        <v>6178.36</v>
      </c>
      <c r="E88" s="1">
        <v>0</v>
      </c>
      <c r="F88" s="1">
        <v>0</v>
      </c>
      <c r="G88" s="2">
        <f t="shared" si="0"/>
        <v>1597.0346400000001</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47152</v>
      </c>
      <c r="D89" s="1">
        <f>'PR-RAS'!E93</f>
        <v>165365.41</v>
      </c>
      <c r="E89" s="1">
        <v>0</v>
      </c>
      <c r="F89" s="1">
        <v>0</v>
      </c>
      <c r="G89" s="2">
        <f t="shared" si="0"/>
        <v>33253.688159999998</v>
      </c>
      <c r="H89" s="2">
        <f t="shared" si="1"/>
        <v>0.41000000000349246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140567</v>
      </c>
      <c r="D90" s="1">
        <f>'PR-RAS'!E94</f>
        <v>190387.24</v>
      </c>
      <c r="E90" s="1">
        <v>0</v>
      </c>
      <c r="F90" s="1">
        <v>0</v>
      </c>
      <c r="G90" s="2">
        <f t="shared" si="0"/>
        <v>46399.39172</v>
      </c>
      <c r="H90" s="2">
        <f t="shared" si="1"/>
        <v>0.23999999999068677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60012</v>
      </c>
      <c r="D93" s="1">
        <f>'PR-RAS'!E97</f>
        <v>59500.7</v>
      </c>
      <c r="E93" s="1">
        <v>0</v>
      </c>
      <c r="F93" s="1">
        <v>0</v>
      </c>
      <c r="G93" s="2">
        <f t="shared" si="0"/>
        <v>16469.232799999998</v>
      </c>
      <c r="H93" s="2">
        <f t="shared" si="1"/>
        <v>0.30000000000291038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530713</v>
      </c>
      <c r="D102" s="1">
        <f>'PR-RAS'!E106</f>
        <v>535396.93999999994</v>
      </c>
      <c r="E102" s="1">
        <v>0</v>
      </c>
      <c r="F102" s="1">
        <v>0</v>
      </c>
      <c r="G102" s="2">
        <f t="shared" si="0"/>
        <v>161752.19488</v>
      </c>
      <c r="H102" s="2">
        <f t="shared" si="1"/>
        <v>6.0000000055879354E-2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117017</v>
      </c>
      <c r="D103" s="1">
        <f>'PR-RAS'!E107</f>
        <v>104885.61</v>
      </c>
      <c r="E103" s="1">
        <v>0</v>
      </c>
      <c r="F103" s="1">
        <v>0</v>
      </c>
      <c r="G103" s="2">
        <f t="shared" si="0"/>
        <v>33332.398439999997</v>
      </c>
      <c r="H103" s="2">
        <f t="shared" si="1"/>
        <v>0.38999999999941792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85412</v>
      </c>
      <c r="D105" s="1">
        <f>'PR-RAS'!E109</f>
        <v>84059.199999999997</v>
      </c>
      <c r="E105" s="1">
        <v>0</v>
      </c>
      <c r="F105" s="1">
        <v>0</v>
      </c>
      <c r="G105" s="2">
        <f t="shared" si="0"/>
        <v>26367.161599999999</v>
      </c>
      <c r="H105" s="2">
        <f t="shared" si="1"/>
        <v>0.19999999999708962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31605</v>
      </c>
      <c r="D107" s="1">
        <f>'PR-RAS'!E111</f>
        <v>20826.41</v>
      </c>
      <c r="E107" s="1">
        <v>0</v>
      </c>
      <c r="F107" s="1">
        <v>0</v>
      </c>
      <c r="G107" s="2">
        <f t="shared" si="0"/>
        <v>7765.3289200000008</v>
      </c>
      <c r="H107" s="2">
        <f t="shared" si="1"/>
        <v>0.40999999999985448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95530</v>
      </c>
      <c r="D108" s="1">
        <f>'PR-RAS'!E112</f>
        <v>146916.49</v>
      </c>
      <c r="E108" s="1">
        <v>0</v>
      </c>
      <c r="F108" s="1">
        <v>0</v>
      </c>
      <c r="G108" s="2">
        <f t="shared" si="0"/>
        <v>41661.838859999996</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1804</v>
      </c>
      <c r="D110" s="1">
        <f>'PR-RAS'!E114</f>
        <v>943.95</v>
      </c>
      <c r="E110" s="1">
        <v>0</v>
      </c>
      <c r="F110" s="1">
        <v>0</v>
      </c>
      <c r="G110" s="2">
        <f t="shared" si="0"/>
        <v>402.4171</v>
      </c>
      <c r="H110" s="2">
        <f t="shared" si="1"/>
        <v>4.9999999999954525E-2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41519</v>
      </c>
      <c r="D111" s="1">
        <f>'PR-RAS'!E115</f>
        <v>34869.4</v>
      </c>
      <c r="E111" s="1">
        <v>0</v>
      </c>
      <c r="F111" s="1">
        <v>0</v>
      </c>
      <c r="G111" s="2">
        <f t="shared" si="0"/>
        <v>12238.358</v>
      </c>
      <c r="H111" s="2">
        <f t="shared" si="1"/>
        <v>0.40000000000145519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52207</v>
      </c>
      <c r="D113" s="1">
        <f>'PR-RAS'!E117</f>
        <v>111103.14</v>
      </c>
      <c r="E113" s="1">
        <v>0</v>
      </c>
      <c r="F113" s="1">
        <v>0</v>
      </c>
      <c r="G113" s="2">
        <f t="shared" si="0"/>
        <v>30734.287360000002</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318166</v>
      </c>
      <c r="D116" s="1">
        <f>'PR-RAS'!E120</f>
        <v>283594.84000000003</v>
      </c>
      <c r="E116" s="1">
        <v>0</v>
      </c>
      <c r="F116" s="1">
        <v>0</v>
      </c>
      <c r="G116" s="2">
        <f t="shared" si="0"/>
        <v>101815.90320000002</v>
      </c>
      <c r="H116" s="2">
        <f t="shared" si="1"/>
        <v>0.15999999997438863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20863</v>
      </c>
      <c r="D117" s="1">
        <f>'PR-RAS'!E121</f>
        <v>675</v>
      </c>
      <c r="E117" s="1">
        <v>0</v>
      </c>
      <c r="F117" s="1">
        <v>0</v>
      </c>
      <c r="G117" s="2">
        <f t="shared" si="0"/>
        <v>2576.7080000000001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297303</v>
      </c>
      <c r="D118" s="1">
        <f>'PR-RAS'!E122</f>
        <v>282919.84000000003</v>
      </c>
      <c r="E118" s="1">
        <v>0</v>
      </c>
      <c r="F118" s="1">
        <v>0</v>
      </c>
      <c r="G118" s="2">
        <f t="shared" si="0"/>
        <v>100987.69356000001</v>
      </c>
      <c r="H118" s="2">
        <f t="shared" si="1"/>
        <v>0.15999999997438863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47993</v>
      </c>
      <c r="D120" s="1">
        <f>'PR-RAS'!E124</f>
        <v>98383.06</v>
      </c>
      <c r="E120" s="1">
        <v>0</v>
      </c>
      <c r="F120" s="1">
        <v>0</v>
      </c>
      <c r="G120" s="2">
        <f t="shared" si="0"/>
        <v>29126.335279999999</v>
      </c>
      <c r="H120" s="2">
        <f t="shared" si="1"/>
        <v>5.9999999997671694E-2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31369</v>
      </c>
      <c r="D121" s="1">
        <f>'PR-RAS'!E125</f>
        <v>30093.73</v>
      </c>
      <c r="E121" s="1">
        <v>0</v>
      </c>
      <c r="F121" s="1">
        <v>0</v>
      </c>
      <c r="G121" s="2">
        <f t="shared" si="0"/>
        <v>10986.775199999998</v>
      </c>
      <c r="H121" s="2">
        <f t="shared" si="1"/>
        <v>0.27000000000043656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31369</v>
      </c>
      <c r="D123" s="1">
        <f>'PR-RAS'!E127</f>
        <v>30093.73</v>
      </c>
      <c r="E123" s="1">
        <v>0</v>
      </c>
      <c r="F123" s="1">
        <v>0</v>
      </c>
      <c r="G123" s="2">
        <f t="shared" si="0"/>
        <v>11169.88812</v>
      </c>
      <c r="H123" s="2">
        <f t="shared" si="1"/>
        <v>0.27000000000043656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16624</v>
      </c>
      <c r="D124" s="1">
        <f>'PR-RAS'!E128</f>
        <v>68289.33</v>
      </c>
      <c r="E124" s="1">
        <v>0</v>
      </c>
      <c r="F124" s="1">
        <v>0</v>
      </c>
      <c r="G124" s="2">
        <f t="shared" si="0"/>
        <v>18843.927179999999</v>
      </c>
      <c r="H124" s="2">
        <f t="shared" si="1"/>
        <v>0.33000000000174623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16624</v>
      </c>
      <c r="D125" s="1">
        <f>'PR-RAS'!E129</f>
        <v>68289.33</v>
      </c>
      <c r="E125" s="1">
        <v>0</v>
      </c>
      <c r="F125" s="1">
        <v>0</v>
      </c>
      <c r="G125" s="2">
        <f t="shared" si="0"/>
        <v>18997.129840000001</v>
      </c>
      <c r="H125" s="2">
        <f t="shared" si="1"/>
        <v>0.33000000000174623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1426</v>
      </c>
      <c r="D135" s="1">
        <f>'PR-RAS'!E139</f>
        <v>2357.6</v>
      </c>
      <c r="E135" s="1">
        <v>0</v>
      </c>
      <c r="F135" s="1">
        <v>0</v>
      </c>
      <c r="G135" s="2">
        <f t="shared" si="0"/>
        <v>822.92079999999999</v>
      </c>
      <c r="H135" s="2">
        <f t="shared" si="1"/>
        <v>0.40000000000009095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1400</v>
      </c>
      <c r="D136" s="1">
        <f>'PR-RAS'!E140</f>
        <v>0</v>
      </c>
      <c r="E136" s="1">
        <v>0</v>
      </c>
      <c r="F136" s="1">
        <v>0</v>
      </c>
      <c r="G136" s="2">
        <f t="shared" si="0"/>
        <v>189</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1400</v>
      </c>
      <c r="D145" s="1">
        <f>'PR-RAS'!E149</f>
        <v>0</v>
      </c>
      <c r="E145" s="1">
        <v>0</v>
      </c>
      <c r="F145" s="1">
        <v>0</v>
      </c>
      <c r="G145" s="2">
        <f t="shared" si="0"/>
        <v>201.6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v>
      </c>
      <c r="D146" s="1">
        <f>'PR-RAS'!E150</f>
        <v>2357.6</v>
      </c>
      <c r="E146" s="1">
        <v>0</v>
      </c>
      <c r="F146" s="1">
        <v>0</v>
      </c>
      <c r="G146" s="2">
        <f t="shared" si="0"/>
        <v>687.47399999999993</v>
      </c>
      <c r="H146" s="2">
        <f t="shared" si="1"/>
        <v>0.40000000000009095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3943118</v>
      </c>
      <c r="D147" s="1">
        <f>'PR-RAS'!E151</f>
        <v>5358396.4399999995</v>
      </c>
      <c r="E147" s="1">
        <v>0</v>
      </c>
      <c r="F147" s="1">
        <v>0</v>
      </c>
      <c r="G147" s="2">
        <f t="shared" si="0"/>
        <v>2140346.9884799998</v>
      </c>
      <c r="H147" s="2">
        <f t="shared" si="1"/>
        <v>0.43999999947845936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866591</v>
      </c>
      <c r="D148" s="1">
        <f>'PR-RAS'!E152</f>
        <v>1012843.89</v>
      </c>
      <c r="E148" s="1">
        <v>0</v>
      </c>
      <c r="F148" s="1">
        <v>0</v>
      </c>
      <c r="G148" s="2">
        <f t="shared" si="0"/>
        <v>425164.98066</v>
      </c>
      <c r="H148" s="2">
        <f t="shared" si="1"/>
        <v>0.10999999998603016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732514</v>
      </c>
      <c r="D149" s="1">
        <f>'PR-RAS'!E153</f>
        <v>848423.98</v>
      </c>
      <c r="E149" s="1">
        <v>0</v>
      </c>
      <c r="F149" s="1">
        <v>0</v>
      </c>
      <c r="G149" s="2">
        <f t="shared" si="0"/>
        <v>359545.57007999998</v>
      </c>
      <c r="H149" s="2">
        <f t="shared" si="1"/>
        <v>2.0000000018626451E-2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732514</v>
      </c>
      <c r="D150" s="1">
        <f>'PR-RAS'!E154</f>
        <v>848423.98</v>
      </c>
      <c r="E150" s="1">
        <v>0</v>
      </c>
      <c r="F150" s="1">
        <v>0</v>
      </c>
      <c r="G150" s="2">
        <f t="shared" si="0"/>
        <v>361974.93203999999</v>
      </c>
      <c r="H150" s="2">
        <f t="shared" si="1"/>
        <v>2.0000000018626451E-2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26084</v>
      </c>
      <c r="D154" s="1">
        <f>'PR-RAS'!E158</f>
        <v>24430</v>
      </c>
      <c r="E154" s="1">
        <v>0</v>
      </c>
      <c r="F154" s="1">
        <v>0</v>
      </c>
      <c r="G154" s="2">
        <f t="shared" si="0"/>
        <v>11466.431999999999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107993</v>
      </c>
      <c r="D155" s="1">
        <f>'PR-RAS'!E159</f>
        <v>139989.91</v>
      </c>
      <c r="E155" s="1">
        <v>0</v>
      </c>
      <c r="F155" s="1">
        <v>0</v>
      </c>
      <c r="G155" s="2">
        <f t="shared" si="0"/>
        <v>59747.814279999999</v>
      </c>
      <c r="H155" s="2">
        <f t="shared" si="1"/>
        <v>8.999999999650754E-2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107993</v>
      </c>
      <c r="D157" s="1">
        <f>'PR-RAS'!E161</f>
        <v>139989.91</v>
      </c>
      <c r="E157" s="1">
        <v>0</v>
      </c>
      <c r="F157" s="1">
        <v>0</v>
      </c>
      <c r="G157" s="2">
        <f t="shared" si="0"/>
        <v>60523.759920000004</v>
      </c>
      <c r="H157" s="2">
        <f t="shared" si="1"/>
        <v>8.999999999650754E-2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1152708</v>
      </c>
      <c r="D159" s="1">
        <f>'PR-RAS'!E163</f>
        <v>1821436.3299999998</v>
      </c>
      <c r="E159" s="1">
        <v>0</v>
      </c>
      <c r="F159" s="1">
        <v>0</v>
      </c>
      <c r="G159" s="2">
        <f t="shared" si="0"/>
        <v>757701.74427999998</v>
      </c>
      <c r="H159" s="2">
        <f t="shared" si="1"/>
        <v>0.32999999984167516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49469</v>
      </c>
      <c r="D160" s="1">
        <f>'PR-RAS'!E164</f>
        <v>39657.39</v>
      </c>
      <c r="E160" s="1">
        <v>0</v>
      </c>
      <c r="F160" s="1">
        <v>0</v>
      </c>
      <c r="G160" s="2">
        <f t="shared" si="0"/>
        <v>20476.621019999999</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897</v>
      </c>
      <c r="D161" s="1">
        <f>'PR-RAS'!E165</f>
        <v>782.6</v>
      </c>
      <c r="E161" s="1">
        <v>0</v>
      </c>
      <c r="F161" s="1">
        <v>0</v>
      </c>
      <c r="G161" s="2">
        <f t="shared" si="0"/>
        <v>393.952</v>
      </c>
      <c r="H161" s="2">
        <f t="shared" si="1"/>
        <v>0.39999999999997726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39697</v>
      </c>
      <c r="D162" s="1">
        <f>'PR-RAS'!E166</f>
        <v>36352.79</v>
      </c>
      <c r="E162" s="1">
        <v>0</v>
      </c>
      <c r="F162" s="1">
        <v>0</v>
      </c>
      <c r="G162" s="2">
        <f t="shared" si="0"/>
        <v>18096.81538</v>
      </c>
      <c r="H162" s="2">
        <f t="shared" si="1"/>
        <v>0.20999999999912689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8515</v>
      </c>
      <c r="D163" s="1">
        <f>'PR-RAS'!E167</f>
        <v>2440</v>
      </c>
      <c r="E163" s="1">
        <v>0</v>
      </c>
      <c r="F163" s="1">
        <v>0</v>
      </c>
      <c r="G163" s="2">
        <f t="shared" si="0"/>
        <v>2169.9900000000002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360</v>
      </c>
      <c r="D164" s="1">
        <f>'PR-RAS'!E168</f>
        <v>82</v>
      </c>
      <c r="E164" s="1">
        <v>0</v>
      </c>
      <c r="F164" s="1">
        <v>0</v>
      </c>
      <c r="G164" s="2">
        <f t="shared" si="0"/>
        <v>85.412000000000006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192301</v>
      </c>
      <c r="D165" s="1">
        <f>'PR-RAS'!E169</f>
        <v>265019.67</v>
      </c>
      <c r="E165" s="1">
        <v>0</v>
      </c>
      <c r="F165" s="1">
        <v>0</v>
      </c>
      <c r="G165" s="2">
        <f t="shared" si="0"/>
        <v>118463.81576</v>
      </c>
      <c r="H165" s="2">
        <f t="shared" si="1"/>
        <v>0.33000000001629815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19560</v>
      </c>
      <c r="D166" s="1">
        <f>'PR-RAS'!E170</f>
        <v>18283.8</v>
      </c>
      <c r="E166" s="1">
        <v>0</v>
      </c>
      <c r="F166" s="1">
        <v>0</v>
      </c>
      <c r="G166" s="2">
        <f t="shared" si="0"/>
        <v>9261.0540000000001</v>
      </c>
      <c r="H166" s="2">
        <f t="shared" si="1"/>
        <v>0.2000000000007276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109708</v>
      </c>
      <c r="D168" s="1">
        <f>'PR-RAS'!E172</f>
        <v>182883.12</v>
      </c>
      <c r="E168" s="1">
        <v>0</v>
      </c>
      <c r="F168" s="1">
        <v>0</v>
      </c>
      <c r="G168" s="2">
        <f t="shared" si="0"/>
        <v>79404.198080000002</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58749</v>
      </c>
      <c r="D169" s="1">
        <f>'PR-RAS'!E173</f>
        <v>40531.589999999997</v>
      </c>
      <c r="E169" s="1">
        <v>0</v>
      </c>
      <c r="F169" s="1">
        <v>0</v>
      </c>
      <c r="G169" s="2">
        <f t="shared" si="0"/>
        <v>23488.446240000001</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19091.16</v>
      </c>
      <c r="E170" s="1">
        <v>0</v>
      </c>
      <c r="F170" s="1">
        <v>0</v>
      </c>
      <c r="G170" s="2">
        <f t="shared" si="0"/>
        <v>6452.8120800000006</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4284</v>
      </c>
      <c r="D172" s="1">
        <f>'PR-RAS'!E176</f>
        <v>4230</v>
      </c>
      <c r="E172" s="1">
        <v>0</v>
      </c>
      <c r="F172" s="1">
        <v>0</v>
      </c>
      <c r="G172" s="2">
        <f t="shared" si="0"/>
        <v>2179.2240000000002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608652</v>
      </c>
      <c r="D173" s="1">
        <f>'PR-RAS'!E177</f>
        <v>1297609.0099999998</v>
      </c>
      <c r="E173" s="1">
        <v>0</v>
      </c>
      <c r="F173" s="1">
        <v>0</v>
      </c>
      <c r="G173" s="2">
        <f t="shared" si="0"/>
        <v>551065.6434399999</v>
      </c>
      <c r="H173" s="2">
        <f t="shared" si="1"/>
        <v>9.9999997764825821E-3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22660</v>
      </c>
      <c r="D174" s="1">
        <f>'PR-RAS'!E178</f>
        <v>18927.38</v>
      </c>
      <c r="E174" s="1">
        <v>0</v>
      </c>
      <c r="F174" s="1">
        <v>0</v>
      </c>
      <c r="G174" s="2">
        <f t="shared" si="0"/>
        <v>10469.053479999999</v>
      </c>
      <c r="H174" s="2">
        <f t="shared" si="1"/>
        <v>0.38000000000101863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144659</v>
      </c>
      <c r="D175" s="1">
        <f>'PR-RAS'!E179</f>
        <v>532002.76</v>
      </c>
      <c r="E175" s="1">
        <v>0</v>
      </c>
      <c r="F175" s="1">
        <v>0</v>
      </c>
      <c r="G175" s="2">
        <f t="shared" si="0"/>
        <v>210307.62647999998</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122389</v>
      </c>
      <c r="D176" s="1">
        <f>'PR-RAS'!E180</f>
        <v>156174.47</v>
      </c>
      <c r="E176" s="1">
        <v>0</v>
      </c>
      <c r="F176" s="1">
        <v>0</v>
      </c>
      <c r="G176" s="2">
        <f t="shared" si="0"/>
        <v>76079.13949999999</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65540</v>
      </c>
      <c r="D177" s="1">
        <f>'PR-RAS'!E181</f>
        <v>202262.55</v>
      </c>
      <c r="E177" s="1">
        <v>0</v>
      </c>
      <c r="F177" s="1">
        <v>0</v>
      </c>
      <c r="G177" s="2">
        <f t="shared" si="0"/>
        <v>82731.457599999994</v>
      </c>
      <c r="H177" s="2">
        <f t="shared" si="1"/>
        <v>0.45000000001164153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911</v>
      </c>
      <c r="D178" s="1">
        <f>'PR-RAS'!E182</f>
        <v>956.25</v>
      </c>
      <c r="E178" s="1">
        <v>0</v>
      </c>
      <c r="F178" s="1">
        <v>0</v>
      </c>
      <c r="G178" s="2">
        <f t="shared" si="0"/>
        <v>499.75949999999995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16566</v>
      </c>
      <c r="D179" s="1">
        <f>'PR-RAS'!E183</f>
        <v>32773.08</v>
      </c>
      <c r="E179" s="1">
        <v>0</v>
      </c>
      <c r="F179" s="1">
        <v>0</v>
      </c>
      <c r="G179" s="2">
        <f t="shared" si="0"/>
        <v>14615.964480000001</v>
      </c>
      <c r="H179" s="2">
        <f t="shared" si="1"/>
        <v>8.000000000174623E-2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151955</v>
      </c>
      <c r="D180" s="1">
        <f>'PR-RAS'!E184</f>
        <v>183683.61</v>
      </c>
      <c r="E180" s="1">
        <v>0</v>
      </c>
      <c r="F180" s="1">
        <v>0</v>
      </c>
      <c r="G180" s="2">
        <f t="shared" si="0"/>
        <v>92958.677379999994</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36063</v>
      </c>
      <c r="D181" s="1">
        <f>'PR-RAS'!E185</f>
        <v>47690.44</v>
      </c>
      <c r="E181" s="1">
        <v>0</v>
      </c>
      <c r="F181" s="1">
        <v>0</v>
      </c>
      <c r="G181" s="2">
        <f t="shared" si="0"/>
        <v>23659.898399999998</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47909</v>
      </c>
      <c r="D182" s="1">
        <f>'PR-RAS'!E186</f>
        <v>123138.47</v>
      </c>
      <c r="E182" s="1">
        <v>0</v>
      </c>
      <c r="F182" s="1">
        <v>0</v>
      </c>
      <c r="G182" s="2">
        <f t="shared" si="0"/>
        <v>53247.655139999995</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302286</v>
      </c>
      <c r="D184" s="1">
        <f>'PR-RAS'!E188</f>
        <v>219150.25999999998</v>
      </c>
      <c r="E184" s="1">
        <v>0</v>
      </c>
      <c r="F184" s="1">
        <v>0</v>
      </c>
      <c r="G184" s="2">
        <f t="shared" si="0"/>
        <v>135527.33316000001</v>
      </c>
      <c r="H184" s="2">
        <f t="shared" si="1"/>
        <v>0.2599999999802094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238289</v>
      </c>
      <c r="D185" s="1">
        <f>'PR-RAS'!E189</f>
        <v>56682.86</v>
      </c>
      <c r="E185" s="1">
        <v>0</v>
      </c>
      <c r="F185" s="1">
        <v>0</v>
      </c>
      <c r="G185" s="2">
        <f t="shared" si="0"/>
        <v>64704.468479999996</v>
      </c>
      <c r="H185" s="2">
        <f t="shared" si="1"/>
        <v>0.13999999999941792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13936</v>
      </c>
      <c r="D186" s="1">
        <f>'PR-RAS'!E190</f>
        <v>7611.4</v>
      </c>
      <c r="E186" s="1">
        <v>0</v>
      </c>
      <c r="F186" s="1">
        <v>0</v>
      </c>
      <c r="G186" s="2">
        <f t="shared" si="0"/>
        <v>5394.3779999999997</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6488</v>
      </c>
      <c r="D187" s="1">
        <f>'PR-RAS'!E191</f>
        <v>12849.39</v>
      </c>
      <c r="E187" s="1">
        <v>0</v>
      </c>
      <c r="F187" s="1">
        <v>0</v>
      </c>
      <c r="G187" s="2">
        <f t="shared" si="0"/>
        <v>5986.7410799999998</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34875</v>
      </c>
      <c r="D188" s="1">
        <f>'PR-RAS'!E192</f>
        <v>46562.5</v>
      </c>
      <c r="E188" s="1">
        <v>0</v>
      </c>
      <c r="F188" s="1">
        <v>0</v>
      </c>
      <c r="G188" s="2">
        <f t="shared" si="0"/>
        <v>23936</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45284.58</v>
      </c>
      <c r="E189" s="1">
        <v>0</v>
      </c>
      <c r="F189" s="1">
        <v>0</v>
      </c>
      <c r="G189" s="2">
        <f t="shared" si="0"/>
        <v>17027.002080000002</v>
      </c>
      <c r="H189" s="2">
        <f t="shared" si="1"/>
        <v>0.41999999999825377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8698</v>
      </c>
      <c r="D191" s="1">
        <f>'PR-RAS'!E195</f>
        <v>50159.53</v>
      </c>
      <c r="E191" s="1">
        <v>0</v>
      </c>
      <c r="F191" s="1">
        <v>0</v>
      </c>
      <c r="G191" s="2">
        <f t="shared" si="0"/>
        <v>20713.241399999999</v>
      </c>
      <c r="H191" s="2">
        <f t="shared" si="1"/>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14343</v>
      </c>
      <c r="D192" s="1">
        <f>'PR-RAS'!E196</f>
        <v>31665.74</v>
      </c>
      <c r="E192" s="1">
        <v>0</v>
      </c>
      <c r="F192" s="1">
        <v>0</v>
      </c>
      <c r="G192" s="2">
        <f t="shared" si="0"/>
        <v>14835.825680000002</v>
      </c>
      <c r="H192" s="2">
        <f t="shared" si="1"/>
        <v>0.25999999999839929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5159</v>
      </c>
      <c r="D198" s="1">
        <f>'PR-RAS'!E202</f>
        <v>23092.81</v>
      </c>
      <c r="E198" s="1">
        <v>0</v>
      </c>
      <c r="F198" s="1">
        <v>0</v>
      </c>
      <c r="G198" s="2">
        <f t="shared" si="0"/>
        <v>10114.890140000001</v>
      </c>
      <c r="H198" s="2">
        <f t="shared" si="1"/>
        <v>0.18999999999869033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5159</v>
      </c>
      <c r="D200" s="1">
        <f>'PR-RAS'!E204</f>
        <v>23092.81</v>
      </c>
      <c r="E200" s="1">
        <v>0</v>
      </c>
      <c r="F200" s="1">
        <v>0</v>
      </c>
      <c r="G200" s="2">
        <f t="shared" si="0"/>
        <v>10217.579380000001</v>
      </c>
      <c r="H200" s="2">
        <f t="shared" si="1"/>
        <v>0.18999999999869033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9184</v>
      </c>
      <c r="D206" s="1">
        <f>'PR-RAS'!E210</f>
        <v>8572.93</v>
      </c>
      <c r="E206" s="1">
        <v>0</v>
      </c>
      <c r="F206" s="1">
        <v>0</v>
      </c>
      <c r="G206" s="2">
        <f t="shared" si="0"/>
        <v>5397.6212999999998</v>
      </c>
      <c r="H206" s="2">
        <f t="shared" si="1"/>
        <v>6.9999999999708962E-2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8776</v>
      </c>
      <c r="D207" s="1">
        <f>'PR-RAS'!E211</f>
        <v>7629.92</v>
      </c>
      <c r="E207" s="1">
        <v>0</v>
      </c>
      <c r="F207" s="1">
        <v>0</v>
      </c>
      <c r="G207" s="2">
        <f t="shared" si="0"/>
        <v>4951.3830399999997</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408</v>
      </c>
      <c r="D210" s="1">
        <f>'PR-RAS'!E214</f>
        <v>943.01</v>
      </c>
      <c r="E210" s="1">
        <v>0</v>
      </c>
      <c r="F210" s="1">
        <v>0</v>
      </c>
      <c r="G210" s="2">
        <f t="shared" si="0"/>
        <v>479.45017999999999</v>
      </c>
      <c r="H210" s="2">
        <f t="shared" si="1"/>
        <v>9.9999999999909051E-3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51965</v>
      </c>
      <c r="D211" s="1">
        <f>'PR-RAS'!E215</f>
        <v>27863.09</v>
      </c>
      <c r="E211" s="1">
        <v>0</v>
      </c>
      <c r="F211" s="1">
        <v>0</v>
      </c>
      <c r="G211" s="2">
        <f t="shared" si="0"/>
        <v>22615.147799999999</v>
      </c>
      <c r="H211" s="2">
        <f t="shared" si="1"/>
        <v>9.0000000000145519E-2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51965</v>
      </c>
      <c r="D212" s="1">
        <f>'PR-RAS'!E216</f>
        <v>27863.09</v>
      </c>
      <c r="E212" s="1">
        <v>0</v>
      </c>
      <c r="F212" s="1">
        <v>0</v>
      </c>
      <c r="G212" s="2">
        <f t="shared" si="0"/>
        <v>22722.838979999997</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51965</v>
      </c>
      <c r="D214" s="1">
        <f>'PR-RAS'!E218</f>
        <v>27863.09</v>
      </c>
      <c r="E214" s="1">
        <v>0</v>
      </c>
      <c r="F214" s="1">
        <v>0</v>
      </c>
      <c r="G214" s="2">
        <f t="shared" si="0"/>
        <v>22938.221339999996</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1054711</v>
      </c>
      <c r="D220" s="1">
        <f>'PR-RAS'!E224</f>
        <v>1217528</v>
      </c>
      <c r="E220" s="1">
        <v>0</v>
      </c>
      <c r="F220" s="1">
        <v>0</v>
      </c>
      <c r="G220" s="2">
        <f t="shared" si="0"/>
        <v>764258.973</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53664</v>
      </c>
      <c r="D227" s="1">
        <f>'PR-RAS'!E231</f>
        <v>25000</v>
      </c>
      <c r="E227" s="1">
        <v>0</v>
      </c>
      <c r="F227" s="1">
        <v>0</v>
      </c>
      <c r="G227" s="2">
        <f t="shared" si="0"/>
        <v>23428.064000000002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25000</v>
      </c>
      <c r="E228" s="1">
        <v>0</v>
      </c>
      <c r="F228" s="1">
        <v>0</v>
      </c>
      <c r="G228" s="2">
        <f t="shared" si="0"/>
        <v>11350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53664</v>
      </c>
      <c r="D229" s="1">
        <f>'PR-RAS'!E233</f>
        <v>0</v>
      </c>
      <c r="E229" s="1">
        <v>0</v>
      </c>
      <c r="F229" s="1">
        <v>0</v>
      </c>
      <c r="G229" s="2">
        <f t="shared" si="0"/>
        <v>12235.392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1001047</v>
      </c>
      <c r="D236" s="1">
        <f>'PR-RAS'!E240</f>
        <v>1192528</v>
      </c>
      <c r="E236" s="1">
        <v>0</v>
      </c>
      <c r="F236" s="1">
        <v>0</v>
      </c>
      <c r="G236" s="2">
        <f t="shared" si="0"/>
        <v>795734.20499999996</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1001047</v>
      </c>
      <c r="D237" s="1">
        <f>'PR-RAS'!E241</f>
        <v>1192528</v>
      </c>
      <c r="E237" s="1">
        <v>0</v>
      </c>
      <c r="F237" s="1">
        <v>0</v>
      </c>
      <c r="G237" s="2">
        <f t="shared" si="0"/>
        <v>799120.30799999996</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272718</v>
      </c>
      <c r="D248" s="1">
        <f>'PR-RAS'!E252</f>
        <v>308149.23</v>
      </c>
      <c r="E248" s="1">
        <v>0</v>
      </c>
      <c r="F248" s="1">
        <v>0</v>
      </c>
      <c r="G248" s="2">
        <f t="shared" si="0"/>
        <v>219587.06561999998</v>
      </c>
      <c r="H248" s="2">
        <f t="shared" si="1"/>
        <v>0.22999999998137355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272718</v>
      </c>
      <c r="D255" s="1">
        <f>'PR-RAS'!E259</f>
        <v>308149.23</v>
      </c>
      <c r="E255" s="1">
        <v>0</v>
      </c>
      <c r="F255" s="1">
        <v>0</v>
      </c>
      <c r="G255" s="2">
        <f t="shared" si="0"/>
        <v>225810.18083999999</v>
      </c>
      <c r="H255" s="2">
        <f t="shared" si="1"/>
        <v>0.22999999998137355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235059</v>
      </c>
      <c r="D256" s="1">
        <f>'PR-RAS'!E260</f>
        <v>275509.23</v>
      </c>
      <c r="E256" s="1">
        <v>0</v>
      </c>
      <c r="F256" s="1">
        <v>0</v>
      </c>
      <c r="G256" s="2">
        <f t="shared" si="0"/>
        <v>200449.75229999999</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37659</v>
      </c>
      <c r="D257" s="1">
        <f>'PR-RAS'!E261</f>
        <v>32640</v>
      </c>
      <c r="E257" s="1">
        <v>0</v>
      </c>
      <c r="F257" s="1">
        <v>0</v>
      </c>
      <c r="G257" s="2">
        <f t="shared" si="0"/>
        <v>26352.384000000002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530082</v>
      </c>
      <c r="D259" s="1">
        <f>'PR-RAS'!E263</f>
        <v>938910.16</v>
      </c>
      <c r="E259" s="1">
        <v>0</v>
      </c>
      <c r="F259" s="1">
        <v>0</v>
      </c>
      <c r="G259" s="2">
        <f t="shared" si="0"/>
        <v>621238.79856000014</v>
      </c>
      <c r="H259" s="2">
        <f t="shared" si="1"/>
        <v>0.16000000003259629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459082</v>
      </c>
      <c r="D260" s="1">
        <f>'PR-RAS'!E264</f>
        <v>901008.16</v>
      </c>
      <c r="E260" s="1">
        <v>0</v>
      </c>
      <c r="F260" s="1">
        <v>0</v>
      </c>
      <c r="G260" s="2">
        <f t="shared" si="0"/>
        <v>585624.4648800001</v>
      </c>
      <c r="H260" s="2">
        <f t="shared" si="1"/>
        <v>0.16000000003259629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455653</v>
      </c>
      <c r="D261" s="1">
        <f>'PR-RAS'!E265</f>
        <v>896011.99</v>
      </c>
      <c r="E261" s="1">
        <v>0</v>
      </c>
      <c r="F261" s="1">
        <v>0</v>
      </c>
      <c r="G261" s="2">
        <f t="shared" si="0"/>
        <v>584396.0148</v>
      </c>
      <c r="H261" s="2">
        <f t="shared" si="1"/>
        <v>1.0000000009313226E-2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3429</v>
      </c>
      <c r="D262" s="1">
        <f>'PR-RAS'!E266</f>
        <v>4996.17</v>
      </c>
      <c r="E262" s="1">
        <v>0</v>
      </c>
      <c r="F262" s="1">
        <v>0</v>
      </c>
      <c r="G262" s="2">
        <f t="shared" si="0"/>
        <v>3502.96974</v>
      </c>
      <c r="H262" s="2">
        <f t="shared" si="1"/>
        <v>0.17000000000007276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71000</v>
      </c>
      <c r="D275" s="1">
        <f>'PR-RAS'!E279</f>
        <v>37902</v>
      </c>
      <c r="E275" s="1">
        <v>0</v>
      </c>
      <c r="F275" s="1">
        <v>0</v>
      </c>
      <c r="G275" s="2">
        <f t="shared" si="8"/>
        <v>40224.296000000002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71000</v>
      </c>
      <c r="D276" s="1">
        <f>'PR-RAS'!E280</f>
        <v>37902</v>
      </c>
      <c r="E276" s="1">
        <v>0</v>
      </c>
      <c r="F276" s="1">
        <v>0</v>
      </c>
      <c r="G276" s="2">
        <f t="shared" si="8"/>
        <v>40371.100000000006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3943118</v>
      </c>
      <c r="D285" s="1">
        <f>'PR-RAS'!E289</f>
        <v>5358396.4399999995</v>
      </c>
      <c r="E285" s="1">
        <v>0</v>
      </c>
      <c r="F285" s="1">
        <v>0</v>
      </c>
      <c r="G285" s="2">
        <f t="shared" si="8"/>
        <v>4163414.6899199993</v>
      </c>
      <c r="H285" s="2">
        <f t="shared" si="9"/>
        <v>0.43999999947845936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1828590</v>
      </c>
      <c r="D286" s="1">
        <f>'PR-RAS'!E290</f>
        <v>1163623.4500000002</v>
      </c>
      <c r="E286" s="1">
        <v>0</v>
      </c>
      <c r="F286" s="1">
        <v>0</v>
      </c>
      <c r="G286" s="2">
        <f t="shared" si="8"/>
        <v>1184413.5164999999</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2372936</v>
      </c>
      <c r="D288" s="1">
        <f>'PR-RAS'!E292</f>
        <v>3554144.64</v>
      </c>
      <c r="E288" s="1">
        <v>0</v>
      </c>
      <c r="F288" s="1">
        <v>0</v>
      </c>
      <c r="G288" s="2">
        <f t="shared" si="8"/>
        <v>2721111.6553600002</v>
      </c>
      <c r="H288" s="2">
        <f t="shared" si="9"/>
        <v>0.35999999986961484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616350.48</v>
      </c>
      <c r="E290" s="1">
        <v>0</v>
      </c>
      <c r="F290" s="1">
        <v>0</v>
      </c>
      <c r="G290" s="2">
        <f t="shared" si="8"/>
        <v>356250.57743999996</v>
      </c>
      <c r="H290" s="2">
        <f t="shared" si="9"/>
        <v>0.47999999998137355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64558</v>
      </c>
      <c r="D293" s="1">
        <f>'PR-RAS'!E298</f>
        <v>442248</v>
      </c>
      <c r="E293" s="1">
        <v>0</v>
      </c>
      <c r="F293" s="1">
        <v>0</v>
      </c>
      <c r="G293" s="2">
        <f t="shared" si="8"/>
        <v>277123.76799999998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60816</v>
      </c>
      <c r="D294" s="1">
        <f>'PR-RAS'!E299</f>
        <v>399068</v>
      </c>
      <c r="E294" s="1">
        <v>0</v>
      </c>
      <c r="F294" s="1">
        <v>0</v>
      </c>
      <c r="G294" s="2">
        <f t="shared" si="8"/>
        <v>251672.93599999999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60816</v>
      </c>
      <c r="D295" s="1">
        <f>'PR-RAS'!E300</f>
        <v>399068</v>
      </c>
      <c r="E295" s="1">
        <v>0</v>
      </c>
      <c r="F295" s="1">
        <v>0</v>
      </c>
      <c r="G295" s="2">
        <f t="shared" si="8"/>
        <v>252531.88799999998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60816</v>
      </c>
      <c r="D296" s="1">
        <f>'PR-RAS'!E301</f>
        <v>399068</v>
      </c>
      <c r="E296" s="1">
        <v>0</v>
      </c>
      <c r="F296" s="1">
        <v>0</v>
      </c>
      <c r="G296" s="2">
        <f t="shared" si="8"/>
        <v>253390.84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3742</v>
      </c>
      <c r="D306" s="1">
        <f>'PR-RAS'!E311</f>
        <v>43180</v>
      </c>
      <c r="E306" s="1">
        <v>0</v>
      </c>
      <c r="F306" s="1">
        <v>0</v>
      </c>
      <c r="G306" s="2">
        <f t="shared" si="8"/>
        <v>27481.11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834</v>
      </c>
      <c r="D307" s="1">
        <f>'PR-RAS'!E312</f>
        <v>0</v>
      </c>
      <c r="E307" s="1">
        <v>0</v>
      </c>
      <c r="F307" s="1">
        <v>0</v>
      </c>
      <c r="G307" s="2">
        <f t="shared" si="8"/>
        <v>255.20400000000001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834</v>
      </c>
      <c r="D308" s="1">
        <f>'PR-RAS'!E313</f>
        <v>0</v>
      </c>
      <c r="E308" s="1">
        <v>0</v>
      </c>
      <c r="F308" s="1">
        <v>0</v>
      </c>
      <c r="G308" s="2">
        <f t="shared" si="8"/>
        <v>256.03800000000001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680</v>
      </c>
      <c r="E312" s="1">
        <v>0</v>
      </c>
      <c r="F312" s="1">
        <v>0</v>
      </c>
      <c r="G312" s="2">
        <f t="shared" si="8"/>
        <v>422.96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680</v>
      </c>
      <c r="E319" s="1">
        <v>0</v>
      </c>
      <c r="F319" s="1">
        <v>0</v>
      </c>
      <c r="G319" s="2">
        <f t="shared" si="8"/>
        <v>432.48</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2908</v>
      </c>
      <c r="D331" s="1">
        <f>'PR-RAS'!E336</f>
        <v>42500</v>
      </c>
      <c r="E331" s="1">
        <v>0</v>
      </c>
      <c r="F331" s="1">
        <v>0</v>
      </c>
      <c r="G331" s="2">
        <f t="shared" si="8"/>
        <v>29009.640000000003</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2908</v>
      </c>
      <c r="D332" s="1">
        <f>'PR-RAS'!E337</f>
        <v>42500</v>
      </c>
      <c r="E332" s="1">
        <v>0</v>
      </c>
      <c r="F332" s="1">
        <v>0</v>
      </c>
      <c r="G332" s="2">
        <f t="shared" si="8"/>
        <v>29097.548000000003</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2891352</v>
      </c>
      <c r="D345" s="1">
        <f>'PR-RAS'!E350</f>
        <v>1437689.21</v>
      </c>
      <c r="E345" s="1">
        <v>0</v>
      </c>
      <c r="F345" s="1">
        <v>0</v>
      </c>
      <c r="G345" s="2">
        <f t="shared" si="8"/>
        <v>1983755.2644799999</v>
      </c>
      <c r="H345" s="2">
        <f t="shared" si="9"/>
        <v>0.2099999999627471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2454394</v>
      </c>
      <c r="D346" s="1">
        <f>'PR-RAS'!E351</f>
        <v>201041.36</v>
      </c>
      <c r="E346" s="1">
        <v>0</v>
      </c>
      <c r="F346" s="1">
        <v>0</v>
      </c>
      <c r="G346" s="2">
        <f t="shared" si="8"/>
        <v>985484.46839999978</v>
      </c>
      <c r="H346" s="2">
        <f t="shared" si="9"/>
        <v>0.35999999998603016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80121</v>
      </c>
      <c r="D347" s="1">
        <f>'PR-RAS'!E352</f>
        <v>201041.36</v>
      </c>
      <c r="E347" s="1">
        <v>0</v>
      </c>
      <c r="F347" s="1">
        <v>0</v>
      </c>
      <c r="G347" s="2">
        <f t="shared" si="8"/>
        <v>166842.48711999998</v>
      </c>
      <c r="H347" s="2">
        <f t="shared" si="9"/>
        <v>0.35999999998603016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80121</v>
      </c>
      <c r="D348" s="1">
        <f>'PR-RAS'!E353</f>
        <v>201041.36</v>
      </c>
      <c r="E348" s="1">
        <v>0</v>
      </c>
      <c r="F348" s="1">
        <v>0</v>
      </c>
      <c r="G348" s="2">
        <f t="shared" si="8"/>
        <v>167324.69083999997</v>
      </c>
      <c r="H348" s="2">
        <f t="shared" si="9"/>
        <v>0.35999999998603016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2374273</v>
      </c>
      <c r="D351" s="1">
        <f>'PR-RAS'!E356</f>
        <v>0</v>
      </c>
      <c r="E351" s="1">
        <v>0</v>
      </c>
      <c r="F351" s="1">
        <v>0</v>
      </c>
      <c r="G351" s="2">
        <f t="shared" si="8"/>
        <v>830995.54999999993</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2374273</v>
      </c>
      <c r="D355" s="1">
        <f>'PR-RAS'!E360</f>
        <v>0</v>
      </c>
      <c r="E355" s="1">
        <v>0</v>
      </c>
      <c r="F355" s="1">
        <v>0</v>
      </c>
      <c r="G355" s="2">
        <f t="shared" si="8"/>
        <v>840492.64199999999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433858</v>
      </c>
      <c r="D358" s="1">
        <f>'PR-RAS'!E363</f>
        <v>1207022.8500000001</v>
      </c>
      <c r="E358" s="1">
        <v>0</v>
      </c>
      <c r="F358" s="1">
        <v>0</v>
      </c>
      <c r="G358" s="2">
        <f t="shared" si="8"/>
        <v>1016701.6209</v>
      </c>
      <c r="H358" s="2">
        <f t="shared" si="9"/>
        <v>0.14999999990686774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304000</v>
      </c>
      <c r="D359" s="1">
        <f>'PR-RAS'!E364</f>
        <v>927092.97</v>
      </c>
      <c r="E359" s="1">
        <v>0</v>
      </c>
      <c r="F359" s="1">
        <v>0</v>
      </c>
      <c r="G359" s="2">
        <f t="shared" si="8"/>
        <v>772630.56651999999</v>
      </c>
      <c r="H359" s="2">
        <f t="shared" si="9"/>
        <v>3.0000000027939677E-2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243750</v>
      </c>
      <c r="D361" s="1">
        <f>'PR-RAS'!E366</f>
        <v>9402.86</v>
      </c>
      <c r="E361" s="1">
        <v>0</v>
      </c>
      <c r="F361" s="1">
        <v>0</v>
      </c>
      <c r="G361" s="2">
        <f t="shared" si="8"/>
        <v>94520.059199999989</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60250</v>
      </c>
      <c r="D362" s="1">
        <f>'PR-RAS'!E367</f>
        <v>886815.11</v>
      </c>
      <c r="E362" s="1">
        <v>0</v>
      </c>
      <c r="F362" s="1">
        <v>0</v>
      </c>
      <c r="G362" s="2">
        <f t="shared" si="8"/>
        <v>662030.75942000002</v>
      </c>
      <c r="H362" s="2">
        <f t="shared" si="9"/>
        <v>0.10999999998603016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30875</v>
      </c>
      <c r="E363" s="1">
        <v>0</v>
      </c>
      <c r="F363" s="1">
        <v>0</v>
      </c>
      <c r="G363" s="2">
        <f t="shared" si="8"/>
        <v>22353.5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78858</v>
      </c>
      <c r="D364" s="1">
        <f>'PR-RAS'!E369</f>
        <v>51043.630000000005</v>
      </c>
      <c r="E364" s="1">
        <v>0</v>
      </c>
      <c r="F364" s="1">
        <v>0</v>
      </c>
      <c r="G364" s="2">
        <f t="shared" si="8"/>
        <v>65683.129379999998</v>
      </c>
      <c r="H364" s="2">
        <f t="shared" si="9"/>
        <v>0.36999999999534339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30733</v>
      </c>
      <c r="D365" s="1">
        <f>'PR-RAS'!E370</f>
        <v>28988.639999999999</v>
      </c>
      <c r="E365" s="1">
        <v>0</v>
      </c>
      <c r="F365" s="1">
        <v>0</v>
      </c>
      <c r="G365" s="2">
        <f t="shared" si="8"/>
        <v>32290.54192</v>
      </c>
      <c r="H365" s="2">
        <f t="shared" si="9"/>
        <v>0.36000000000058208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48125</v>
      </c>
      <c r="D371" s="1">
        <f>'PR-RAS'!E376</f>
        <v>22054.99</v>
      </c>
      <c r="E371" s="1">
        <v>0</v>
      </c>
      <c r="F371" s="1">
        <v>0</v>
      </c>
      <c r="G371" s="2">
        <f t="shared" si="8"/>
        <v>34126.942600000002</v>
      </c>
      <c r="H371" s="2">
        <f t="shared" si="9"/>
        <v>9.9999999983992893E-3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185240</v>
      </c>
      <c r="E373" s="1">
        <v>0</v>
      </c>
      <c r="F373" s="1">
        <v>0</v>
      </c>
      <c r="G373" s="2">
        <f t="shared" si="8"/>
        <v>137818.56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185240</v>
      </c>
      <c r="E374" s="1">
        <v>0</v>
      </c>
      <c r="F374" s="1">
        <v>0</v>
      </c>
      <c r="G374" s="2">
        <f t="shared" si="8"/>
        <v>138189.04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51000</v>
      </c>
      <c r="D386" s="1">
        <f>'PR-RAS'!E391</f>
        <v>43646.25</v>
      </c>
      <c r="E386" s="1">
        <v>0</v>
      </c>
      <c r="F386" s="1">
        <v>0</v>
      </c>
      <c r="G386" s="2">
        <f t="shared" si="8"/>
        <v>53242.612500000003</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43646.25</v>
      </c>
      <c r="E389" s="1">
        <v>0</v>
      </c>
      <c r="F389" s="1">
        <v>0</v>
      </c>
      <c r="G389" s="2">
        <f t="shared" si="8"/>
        <v>33869.49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51000</v>
      </c>
      <c r="D390" s="1">
        <f>'PR-RAS'!E395</f>
        <v>0</v>
      </c>
      <c r="E390" s="1">
        <v>0</v>
      </c>
      <c r="F390" s="1">
        <v>0</v>
      </c>
      <c r="G390" s="2">
        <f t="shared" si="8"/>
        <v>19839</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3100</v>
      </c>
      <c r="D397" s="1">
        <f>'PR-RAS'!E402</f>
        <v>29625</v>
      </c>
      <c r="E397" s="1">
        <v>0</v>
      </c>
      <c r="F397" s="1">
        <v>0</v>
      </c>
      <c r="G397" s="2">
        <f t="shared" si="8"/>
        <v>24690.600000000002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3100</v>
      </c>
      <c r="D398" s="1">
        <f>'PR-RAS'!E403</f>
        <v>29625</v>
      </c>
      <c r="E398" s="1">
        <v>0</v>
      </c>
      <c r="F398" s="1">
        <v>0</v>
      </c>
      <c r="G398" s="2">
        <f t="shared" si="8"/>
        <v>24752.95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2826794</v>
      </c>
      <c r="D403" s="1">
        <f>'PR-RAS'!E408</f>
        <v>995441.21</v>
      </c>
      <c r="E403" s="1">
        <v>0</v>
      </c>
      <c r="F403" s="1">
        <v>0</v>
      </c>
      <c r="G403" s="2">
        <f t="shared" si="8"/>
        <v>1936705.92084</v>
      </c>
      <c r="H403" s="2">
        <f t="shared" si="9"/>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22175.86</v>
      </c>
      <c r="E406" s="1">
        <v>0</v>
      </c>
      <c r="F406" s="1">
        <v>0</v>
      </c>
      <c r="G406" s="2">
        <f t="shared" si="8"/>
        <v>17962.446600000003</v>
      </c>
      <c r="H406" s="2">
        <f t="shared" si="9"/>
        <v>0.13999999999941792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5836266</v>
      </c>
      <c r="D407" s="1">
        <f>'PR-RAS'!E412</f>
        <v>6964267.8899999997</v>
      </c>
      <c r="E407" s="1">
        <v>0</v>
      </c>
      <c r="F407" s="1">
        <v>0</v>
      </c>
      <c r="G407" s="2">
        <f t="shared" si="8"/>
        <v>8024509.5226800013</v>
      </c>
      <c r="H407" s="2">
        <f t="shared" si="9"/>
        <v>0.11000000033527613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6834470</v>
      </c>
      <c r="D408" s="1">
        <f>'PR-RAS'!E413</f>
        <v>6796085.6499999994</v>
      </c>
      <c r="E408" s="1">
        <v>0</v>
      </c>
      <c r="F408" s="1">
        <v>0</v>
      </c>
      <c r="G408" s="2">
        <f t="shared" si="8"/>
        <v>8313643.0090999985</v>
      </c>
      <c r="H408" s="2">
        <f t="shared" si="9"/>
        <v>0.35000000055879354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168182.24000000022</v>
      </c>
      <c r="E409" s="1">
        <v>0</v>
      </c>
      <c r="F409" s="1">
        <v>0</v>
      </c>
      <c r="G409" s="2">
        <f t="shared" si="8"/>
        <v>137236.70784000016</v>
      </c>
      <c r="H409" s="2">
        <f t="shared" si="9"/>
        <v>0.24000000022351742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998204</v>
      </c>
      <c r="D410" s="1">
        <f>'PR-RAS'!E415</f>
        <v>0</v>
      </c>
      <c r="E410" s="1">
        <v>0</v>
      </c>
      <c r="F410" s="1">
        <v>0</v>
      </c>
      <c r="G410" s="2">
        <f t="shared" si="8"/>
        <v>408265.43599999999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2372936</v>
      </c>
      <c r="D411" s="1">
        <f>'PR-RAS'!E416</f>
        <v>3554144.64</v>
      </c>
      <c r="E411" s="1">
        <v>0</v>
      </c>
      <c r="F411" s="1">
        <v>0</v>
      </c>
      <c r="G411" s="2">
        <f t="shared" si="8"/>
        <v>3887302.3648000001</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638526.34</v>
      </c>
      <c r="E413" s="1">
        <v>0</v>
      </c>
      <c r="F413" s="1">
        <v>0</v>
      </c>
      <c r="G413" s="2">
        <f t="shared" si="8"/>
        <v>526145.70415999996</v>
      </c>
      <c r="H413" s="2">
        <f t="shared" si="9"/>
        <v>0.33999999996740371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2371498</v>
      </c>
      <c r="D414" s="1">
        <f>'PR-RAS'!E420</f>
        <v>0</v>
      </c>
      <c r="E414" s="1">
        <v>0</v>
      </c>
      <c r="F414" s="1">
        <v>0</v>
      </c>
      <c r="G414" s="2">
        <f t="shared" si="8"/>
        <v>979428.674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2371498</v>
      </c>
      <c r="D478" s="1">
        <f>'PR-RAS'!E484</f>
        <v>0</v>
      </c>
      <c r="E478" s="1">
        <v>0</v>
      </c>
      <c r="F478" s="1">
        <v>0</v>
      </c>
      <c r="G478" s="2">
        <f t="shared" si="8"/>
        <v>1131204.5459999999</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2371498</v>
      </c>
      <c r="D489" s="1">
        <f>'PR-RAS'!E495</f>
        <v>0</v>
      </c>
      <c r="E489" s="1">
        <v>0</v>
      </c>
      <c r="F489" s="1">
        <v>0</v>
      </c>
      <c r="G489" s="2">
        <f t="shared" si="8"/>
        <v>1157291.024</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2371498</v>
      </c>
      <c r="D490" s="1">
        <f>'PR-RAS'!E496</f>
        <v>0</v>
      </c>
      <c r="E490" s="1">
        <v>0</v>
      </c>
      <c r="F490" s="1">
        <v>0</v>
      </c>
      <c r="G490" s="2">
        <f t="shared" si="8"/>
        <v>1159662.5219999999</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532497.43999999994</v>
      </c>
      <c r="E522" s="1">
        <v>0</v>
      </c>
      <c r="F522" s="1">
        <v>0</v>
      </c>
      <c r="G522" s="2">
        <f t="shared" ref="G522:G809" si="10">(B522/1000)*(C522*1+D522*2)</f>
        <v>554862.33247999998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532497.43999999994</v>
      </c>
      <c r="E587" s="1">
        <v>0</v>
      </c>
      <c r="F587" s="1">
        <v>0</v>
      </c>
      <c r="G587" s="2">
        <f t="shared" si="10"/>
        <v>624086.99967999989</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532497.43999999994</v>
      </c>
      <c r="E611" s="1">
        <v>0</v>
      </c>
      <c r="F611" s="1">
        <v>0</v>
      </c>
      <c r="G611" s="2">
        <f t="shared" si="10"/>
        <v>649646.87679999997</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532497.43999999994</v>
      </c>
      <c r="E612" s="1">
        <v>0</v>
      </c>
      <c r="F612" s="1">
        <v>0</v>
      </c>
      <c r="G612" s="2">
        <f t="shared" si="10"/>
        <v>650711.87167999987</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2371498</v>
      </c>
      <c r="D629" s="1">
        <f>'PR-RAS'!E635</f>
        <v>0</v>
      </c>
      <c r="E629" s="1">
        <v>0</v>
      </c>
      <c r="F629" s="1">
        <v>0</v>
      </c>
      <c r="G629" s="2">
        <f t="shared" si="10"/>
        <v>1489300.7439999999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532497.43999999994</v>
      </c>
      <c r="E630" s="1">
        <v>0</v>
      </c>
      <c r="F630" s="1">
        <v>0</v>
      </c>
      <c r="G630" s="2">
        <f t="shared" si="10"/>
        <v>669881.77951999998</v>
      </c>
      <c r="H630" s="2">
        <f t="shared" si="11"/>
        <v>0.43999999994412065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10"/>
        <v>670946.77439999988</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8207764</v>
      </c>
      <c r="D633" s="1">
        <f>'PR-RAS'!E639</f>
        <v>6964267.8899999997</v>
      </c>
      <c r="E633" s="1">
        <v>0</v>
      </c>
      <c r="F633" s="1">
        <v>0</v>
      </c>
      <c r="G633" s="2">
        <f t="shared" si="10"/>
        <v>13990141.460960001</v>
      </c>
      <c r="H633" s="2">
        <f t="shared" si="11"/>
        <v>0.11000000033527613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6834470</v>
      </c>
      <c r="D634" s="1">
        <f>'PR-RAS'!E640</f>
        <v>7328583.0899999999</v>
      </c>
      <c r="E634" s="1">
        <v>0</v>
      </c>
      <c r="F634" s="1">
        <v>0</v>
      </c>
      <c r="G634" s="2">
        <f t="shared" si="10"/>
        <v>13604205.70194</v>
      </c>
      <c r="H634" s="2">
        <f t="shared" si="11"/>
        <v>8.9999999850988388E-2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1373294</v>
      </c>
      <c r="D635" s="1">
        <f>'PR-RAS'!E641</f>
        <v>0</v>
      </c>
      <c r="E635" s="1">
        <v>0</v>
      </c>
      <c r="F635" s="1">
        <v>0</v>
      </c>
      <c r="G635" s="2">
        <f t="shared" si="10"/>
        <v>870668.39600000007</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364315.20000000019</v>
      </c>
      <c r="E636" s="1">
        <v>0</v>
      </c>
      <c r="F636" s="1">
        <v>0</v>
      </c>
      <c r="G636" s="2">
        <f t="shared" si="10"/>
        <v>462680.30400000024</v>
      </c>
      <c r="H636" s="2">
        <f t="shared" si="11"/>
        <v>0.20000000018626451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2372936</v>
      </c>
      <c r="D637" s="1">
        <f>'PR-RAS'!E643</f>
        <v>4086642.08</v>
      </c>
      <c r="E637" s="1">
        <v>0</v>
      </c>
      <c r="F637" s="1">
        <v>0</v>
      </c>
      <c r="G637" s="2">
        <f t="shared" si="10"/>
        <v>6707396.0217599999</v>
      </c>
      <c r="H637" s="2">
        <f t="shared" si="11"/>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3746230</v>
      </c>
      <c r="D639" s="1">
        <f>'PR-RAS'!E645</f>
        <v>3722326.88</v>
      </c>
      <c r="E639" s="1">
        <v>0</v>
      </c>
      <c r="F639" s="1">
        <v>0</v>
      </c>
      <c r="G639" s="2">
        <f t="shared" si="10"/>
        <v>7139783.8388799997</v>
      </c>
      <c r="H639" s="2">
        <f t="shared" si="11"/>
        <v>0.12000000011175871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2896181</v>
      </c>
      <c r="D642" s="1">
        <f>'PR-RAS'!E649</f>
        <v>6105561.8600000003</v>
      </c>
      <c r="E642" s="1">
        <v>0</v>
      </c>
      <c r="F642" s="1">
        <v>0</v>
      </c>
      <c r="G642" s="2">
        <f t="shared" si="10"/>
        <v>9683782.3255200014</v>
      </c>
      <c r="H642" s="2">
        <f t="shared" si="11"/>
        <v>0.13999999966472387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8582043</v>
      </c>
      <c r="D643" s="1">
        <f>'PR-RAS'!E650</f>
        <v>7475334.54</v>
      </c>
      <c r="E643" s="1">
        <v>0</v>
      </c>
      <c r="F643" s="1">
        <v>0</v>
      </c>
      <c r="G643" s="2">
        <f t="shared" si="10"/>
        <v>15108001.155359998</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7168752</v>
      </c>
      <c r="D644" s="1">
        <f>'PR-RAS'!E651</f>
        <v>9367174.4600000009</v>
      </c>
      <c r="E644" s="1">
        <v>0</v>
      </c>
      <c r="F644" s="1">
        <v>0</v>
      </c>
      <c r="G644" s="2">
        <f t="shared" si="10"/>
        <v>16655693.891560001</v>
      </c>
      <c r="H644" s="2">
        <f t="shared" si="11"/>
        <v>0.46000000089406967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4309472</v>
      </c>
      <c r="D645" s="1">
        <f>'PR-RAS'!E652</f>
        <v>4213721.9399999995</v>
      </c>
      <c r="E645" s="1">
        <v>0</v>
      </c>
      <c r="F645" s="1">
        <v>0</v>
      </c>
      <c r="G645" s="2">
        <f t="shared" si="10"/>
        <v>8202573.8267199993</v>
      </c>
      <c r="H645" s="2">
        <f t="shared" si="11"/>
        <v>6.0000000521540642E-2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12</v>
      </c>
      <c r="E646" s="1">
        <v>0</v>
      </c>
      <c r="F646" s="1">
        <v>0</v>
      </c>
      <c r="G646" s="2">
        <f t="shared" si="10"/>
        <v>20.64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11179</v>
      </c>
      <c r="D651" s="1">
        <f>'PR-RAS'!E658</f>
        <v>799</v>
      </c>
      <c r="E651" s="1">
        <v>0</v>
      </c>
      <c r="F651" s="1">
        <v>0</v>
      </c>
      <c r="G651" s="2">
        <f t="shared" si="10"/>
        <v>8305.0500000000011</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815.55</v>
      </c>
      <c r="E653" s="1">
        <v>0</v>
      </c>
      <c r="F653" s="1">
        <v>0</v>
      </c>
      <c r="G653" s="2">
        <f t="shared" si="10"/>
        <v>1167.7972</v>
      </c>
      <c r="H653" s="2">
        <f t="shared" si="11"/>
        <v>0.45000000000004547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1978551</v>
      </c>
      <c r="D654" s="1">
        <f>'PR-RAS'!E661</f>
        <v>1976915.61</v>
      </c>
      <c r="E654" s="1">
        <v>0</v>
      </c>
      <c r="F654" s="1">
        <v>0</v>
      </c>
      <c r="G654" s="2">
        <f t="shared" si="10"/>
        <v>3873845.5896600005</v>
      </c>
      <c r="H654" s="2">
        <f t="shared" si="11"/>
        <v>0.38999999989755452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102053</v>
      </c>
      <c r="D655" s="1">
        <f>'PR-RAS'!E662</f>
        <v>0</v>
      </c>
      <c r="E655" s="1">
        <v>0</v>
      </c>
      <c r="F655" s="1">
        <v>0</v>
      </c>
      <c r="G655" s="2">
        <f t="shared" si="10"/>
        <v>66742.661999999997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171240</v>
      </c>
      <c r="D658" s="1">
        <f>'PR-RAS'!E665</f>
        <v>0</v>
      </c>
      <c r="E658" s="1">
        <v>0</v>
      </c>
      <c r="F658" s="1">
        <v>0</v>
      </c>
      <c r="G658" s="2">
        <f t="shared" si="10"/>
        <v>112504.68000000001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19839</v>
      </c>
      <c r="D703" s="1">
        <f>'PR-RAS'!E710</f>
        <v>108800.5</v>
      </c>
      <c r="E703" s="1">
        <v>0</v>
      </c>
      <c r="F703" s="1">
        <v>0</v>
      </c>
      <c r="G703" s="2">
        <f t="shared" si="10"/>
        <v>166682.87999999998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1214</v>
      </c>
      <c r="D705" s="1">
        <f>'PR-RAS'!E712</f>
        <v>2251.3000000000002</v>
      </c>
      <c r="E705" s="1">
        <v>0</v>
      </c>
      <c r="F705" s="1">
        <v>0</v>
      </c>
      <c r="G705" s="2">
        <f t="shared" si="10"/>
        <v>4024.4864000000002</v>
      </c>
      <c r="H705" s="2">
        <f t="shared" si="11"/>
        <v>0.3000000000001819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39697</v>
      </c>
      <c r="D711" s="1">
        <f>'PR-RAS'!E718</f>
        <v>36352.79</v>
      </c>
      <c r="E711" s="1">
        <v>0</v>
      </c>
      <c r="F711" s="1">
        <v>0</v>
      </c>
      <c r="G711" s="2">
        <f t="shared" si="10"/>
        <v>79805.8318</v>
      </c>
      <c r="H711" s="2">
        <f t="shared" si="11"/>
        <v>0.20999999999912689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90905</v>
      </c>
      <c r="D718" s="1">
        <f>'PR-RAS'!E725</f>
        <v>22784.91</v>
      </c>
      <c r="E718" s="1">
        <v>0</v>
      </c>
      <c r="F718" s="1">
        <v>0</v>
      </c>
      <c r="G718" s="2">
        <f t="shared" si="10"/>
        <v>97852.445940000005</v>
      </c>
      <c r="H718" s="2">
        <f t="shared" si="11"/>
        <v>9.0000000000145519E-2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5159</v>
      </c>
      <c r="D732" s="1">
        <f>'PR-RAS'!E739</f>
        <v>23092.81</v>
      </c>
      <c r="E732" s="1">
        <v>0</v>
      </c>
      <c r="F732" s="1">
        <v>0</v>
      </c>
      <c r="G732" s="2">
        <f t="shared" si="10"/>
        <v>37532.917220000003</v>
      </c>
      <c r="H732" s="2">
        <f t="shared" si="11"/>
        <v>0.18999999999869033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25000</v>
      </c>
      <c r="E759" s="1">
        <v>0</v>
      </c>
      <c r="F759" s="1">
        <v>0</v>
      </c>
      <c r="G759" s="2">
        <f t="shared" si="10"/>
        <v>37900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53664</v>
      </c>
      <c r="D766" s="1">
        <f>'PR-RAS'!E773</f>
        <v>0</v>
      </c>
      <c r="E766" s="1">
        <v>0</v>
      </c>
      <c r="F766" s="1">
        <v>0</v>
      </c>
      <c r="G766" s="2">
        <f t="shared" si="10"/>
        <v>41052.959999999999</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235059</v>
      </c>
      <c r="D809" s="1">
        <f>'PR-RAS'!E816</f>
        <v>275509.23</v>
      </c>
      <c r="E809" s="1">
        <v>0</v>
      </c>
      <c r="F809" s="1">
        <v>0</v>
      </c>
      <c r="G809" s="2">
        <f t="shared" si="10"/>
        <v>635150.58768</v>
      </c>
      <c r="H809" s="2">
        <f t="shared" si="11"/>
        <v>0.22999999998137355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36276</v>
      </c>
      <c r="D817" s="1">
        <f>'PR-RAS'!E824</f>
        <v>32640</v>
      </c>
      <c r="E817" s="1">
        <v>0</v>
      </c>
      <c r="F817" s="1">
        <v>0</v>
      </c>
      <c r="G817" s="2">
        <f t="shared" si="18"/>
        <v>82869.695999999996</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1383</v>
      </c>
      <c r="D821" s="1">
        <f>'PR-RAS'!E828</f>
        <v>0</v>
      </c>
      <c r="E821" s="1">
        <v>0</v>
      </c>
      <c r="F821" s="1">
        <v>0</v>
      </c>
      <c r="G821" s="2">
        <f t="shared" si="18"/>
        <v>1134.06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14500</v>
      </c>
      <c r="D822" s="1">
        <f>'PR-RAS'!E829</f>
        <v>5500</v>
      </c>
      <c r="E822" s="1">
        <v>0</v>
      </c>
      <c r="F822" s="1">
        <v>0</v>
      </c>
      <c r="G822" s="2">
        <f t="shared" si="18"/>
        <v>20935.5</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71000</v>
      </c>
      <c r="D823" s="1">
        <f>'PR-RAS'!E830</f>
        <v>37902</v>
      </c>
      <c r="E823" s="1">
        <v>0</v>
      </c>
      <c r="F823" s="1">
        <v>0</v>
      </c>
      <c r="G823" s="2">
        <f t="shared" si="18"/>
        <v>120672.88799999999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2371498</v>
      </c>
      <c r="D879" s="1">
        <f>'PR-RAS'!E886</f>
        <v>0</v>
      </c>
      <c r="E879" s="1">
        <v>0</v>
      </c>
      <c r="F879" s="1">
        <v>0</v>
      </c>
      <c r="G879" s="2">
        <f t="shared" si="18"/>
        <v>2082175.2439999999</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532497.43999999994</v>
      </c>
      <c r="E961" s="1">
        <v>0</v>
      </c>
      <c r="F961" s="1">
        <v>0</v>
      </c>
      <c r="G961" s="2">
        <f t="shared" si="18"/>
        <v>1022395.0847999998</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5682271.3300000001</v>
      </c>
      <c r="D1480" s="6"/>
      <c r="E1480" s="6">
        <v>0</v>
      </c>
      <c r="F1480" s="6">
        <v>0</v>
      </c>
      <c r="G1480" s="7">
        <f t="shared" ref="G1480:G1580" si="34">B1480/1000*C1480</f>
        <v>5682.2713300000005</v>
      </c>
      <c r="H1480" s="7">
        <f t="shared" ref="H1480:H1580" si="35">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4681856.5299999993</v>
      </c>
      <c r="D1481" s="1">
        <v>0</v>
      </c>
      <c r="E1481" s="1">
        <v>0</v>
      </c>
      <c r="F1481" s="1">
        <v>0</v>
      </c>
      <c r="G1481" s="2">
        <f t="shared" si="34"/>
        <v>9363.7130599999982</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3448361.5399999996</v>
      </c>
      <c r="D1483" s="1">
        <v>0</v>
      </c>
      <c r="E1483" s="1">
        <v>0</v>
      </c>
      <c r="F1483" s="1">
        <v>0</v>
      </c>
      <c r="G1483" s="2">
        <f t="shared" si="34"/>
        <v>13793.446159999998</v>
      </c>
      <c r="H1483" s="2">
        <f t="shared" si="35"/>
        <v>0.46000000042840838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993796.35</v>
      </c>
      <c r="D1484" s="1">
        <v>0</v>
      </c>
      <c r="E1484" s="1">
        <v>0</v>
      </c>
      <c r="F1484" s="1">
        <v>0</v>
      </c>
      <c r="G1484" s="2">
        <f t="shared" si="34"/>
        <v>4968.9817499999999</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1684951.94</v>
      </c>
      <c r="D1485" s="1">
        <v>0</v>
      </c>
      <c r="E1485" s="1">
        <v>0</v>
      </c>
      <c r="F1485" s="1">
        <v>0</v>
      </c>
      <c r="G1485" s="2">
        <f t="shared" si="34"/>
        <v>10109.71164</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7626.32</v>
      </c>
      <c r="D1486" s="1">
        <v>0</v>
      </c>
      <c r="E1486" s="1">
        <v>0</v>
      </c>
      <c r="F1486" s="1">
        <v>0</v>
      </c>
      <c r="G1486" s="2">
        <f t="shared" si="34"/>
        <v>53.384239999999998</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27863.09</v>
      </c>
      <c r="D1487" s="1">
        <v>0</v>
      </c>
      <c r="E1487" s="1">
        <v>0</v>
      </c>
      <c r="F1487" s="1">
        <v>0</v>
      </c>
      <c r="G1487" s="2">
        <f t="shared" si="34"/>
        <v>222.90472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224340</v>
      </c>
      <c r="D1489" s="1">
        <v>0</v>
      </c>
      <c r="E1489" s="1">
        <v>0</v>
      </c>
      <c r="F1489" s="1">
        <v>0</v>
      </c>
      <c r="G1489" s="2">
        <f t="shared" si="34"/>
        <v>2243.4</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509783.84</v>
      </c>
      <c r="D1491" s="1">
        <v>0</v>
      </c>
      <c r="E1491" s="1">
        <v>0</v>
      </c>
      <c r="F1491" s="1">
        <v>0</v>
      </c>
      <c r="G1491" s="2">
        <f t="shared" si="34"/>
        <v>6117.4060800000007</v>
      </c>
      <c r="H1491" s="2">
        <f t="shared" si="35"/>
        <v>0.15999999997438863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1233494.99</v>
      </c>
      <c r="D1492" s="1">
        <v>0</v>
      </c>
      <c r="E1492" s="1">
        <v>0</v>
      </c>
      <c r="F1492" s="1">
        <v>0</v>
      </c>
      <c r="G1492" s="2">
        <f t="shared" si="34"/>
        <v>16035.434869999999</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6697393.4700000007</v>
      </c>
      <c r="D1499" s="1">
        <v>0</v>
      </c>
      <c r="E1499" s="1">
        <v>0</v>
      </c>
      <c r="F1499" s="1">
        <v>0</v>
      </c>
      <c r="G1499" s="2">
        <f t="shared" si="34"/>
        <v>133947.86940000003</v>
      </c>
      <c r="H1499" s="2">
        <f t="shared" si="35"/>
        <v>0.47000000067055225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3882057.74</v>
      </c>
      <c r="D1501" s="1">
        <v>0</v>
      </c>
      <c r="E1501" s="1">
        <v>0</v>
      </c>
      <c r="F1501" s="1">
        <v>0</v>
      </c>
      <c r="G1501" s="2">
        <f t="shared" si="34"/>
        <v>85405.270279999997</v>
      </c>
      <c r="H1501" s="2">
        <f t="shared" si="35"/>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992521.98</v>
      </c>
      <c r="D1502" s="1">
        <v>0</v>
      </c>
      <c r="E1502" s="1">
        <v>0</v>
      </c>
      <c r="F1502" s="1">
        <v>0</v>
      </c>
      <c r="G1502" s="2">
        <f t="shared" si="34"/>
        <v>22828.005539999998</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2034005.97</v>
      </c>
      <c r="D1503" s="1">
        <v>0</v>
      </c>
      <c r="E1503" s="1">
        <v>0</v>
      </c>
      <c r="F1503" s="1">
        <v>0</v>
      </c>
      <c r="G1503" s="2">
        <f t="shared" si="34"/>
        <v>48816.143280000004</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8987.2800000000007</v>
      </c>
      <c r="D1504" s="1">
        <v>0</v>
      </c>
      <c r="E1504" s="1">
        <v>0</v>
      </c>
      <c r="F1504" s="1">
        <v>0</v>
      </c>
      <c r="G1504" s="2">
        <f t="shared" si="34"/>
        <v>224.68200000000002</v>
      </c>
      <c r="H1504" s="2">
        <f t="shared" si="35"/>
        <v>0.28000000000065484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34834.74</v>
      </c>
      <c r="D1505" s="1">
        <v>0</v>
      </c>
      <c r="E1505" s="1">
        <v>0</v>
      </c>
      <c r="F1505" s="1">
        <v>0</v>
      </c>
      <c r="G1505" s="2">
        <f t="shared" si="34"/>
        <v>905.70323999999994</v>
      </c>
      <c r="H1505" s="2">
        <f t="shared" si="35"/>
        <v>0.26000000000203727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248200</v>
      </c>
      <c r="D1507" s="1">
        <v>0</v>
      </c>
      <c r="E1507" s="1">
        <v>0</v>
      </c>
      <c r="F1507" s="1">
        <v>0</v>
      </c>
      <c r="G1507" s="2">
        <f t="shared" si="34"/>
        <v>6949.6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60600</v>
      </c>
      <c r="D1508" s="1">
        <v>0</v>
      </c>
      <c r="E1508" s="1">
        <v>0</v>
      </c>
      <c r="F1508" s="1">
        <v>0</v>
      </c>
      <c r="G1508" s="2">
        <f t="shared" si="34"/>
        <v>1757.4</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502907.77</v>
      </c>
      <c r="D1509" s="1">
        <v>0</v>
      </c>
      <c r="E1509" s="1">
        <v>0</v>
      </c>
      <c r="F1509" s="1">
        <v>0</v>
      </c>
      <c r="G1509" s="2">
        <f t="shared" si="34"/>
        <v>15087.233099999999</v>
      </c>
      <c r="H1509" s="2">
        <f t="shared" si="35"/>
        <v>0.22999999998137355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2282838.29</v>
      </c>
      <c r="D1510" s="1">
        <v>0</v>
      </c>
      <c r="E1510" s="1">
        <v>0</v>
      </c>
      <c r="F1510" s="1">
        <v>0</v>
      </c>
      <c r="G1510" s="2">
        <f t="shared" si="34"/>
        <v>70767.986990000005</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532497.43999999994</v>
      </c>
      <c r="D1511" s="1">
        <v>0</v>
      </c>
      <c r="E1511" s="1">
        <v>0</v>
      </c>
      <c r="F1511" s="1">
        <v>0</v>
      </c>
      <c r="G1511" s="2">
        <f t="shared" si="34"/>
        <v>17039.918079999999</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532497.43999999994</v>
      </c>
      <c r="D1515" s="1">
        <v>0</v>
      </c>
      <c r="E1515" s="1">
        <v>0</v>
      </c>
      <c r="F1515" s="1">
        <v>0</v>
      </c>
      <c r="G1515" s="2">
        <f t="shared" si="34"/>
        <v>19169.907839999996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3666734.3899999987</v>
      </c>
      <c r="D1517" s="1">
        <v>0</v>
      </c>
      <c r="E1517" s="1">
        <v>0</v>
      </c>
      <c r="F1517" s="1">
        <v>0</v>
      </c>
      <c r="G1517" s="2">
        <f t="shared" si="34"/>
        <v>139335.90681999995</v>
      </c>
      <c r="H1517" s="2">
        <f t="shared" si="35"/>
        <v>0.3899999987334013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57154.91</v>
      </c>
      <c r="D1518" s="1">
        <v>0</v>
      </c>
      <c r="E1518" s="1">
        <v>0</v>
      </c>
      <c r="F1518" s="1">
        <v>0</v>
      </c>
      <c r="G1518" s="2">
        <f t="shared" si="34"/>
        <v>2229.0414900000001</v>
      </c>
      <c r="H1518" s="2">
        <f t="shared" si="35"/>
        <v>8.999999999650754E-2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57154.91</v>
      </c>
      <c r="D1524" s="1">
        <v>0</v>
      </c>
      <c r="E1524" s="1">
        <v>0</v>
      </c>
      <c r="F1524" s="1">
        <v>0</v>
      </c>
      <c r="G1524" s="2">
        <f t="shared" si="34"/>
        <v>2571.9709499999999</v>
      </c>
      <c r="H1524" s="2">
        <f t="shared" si="35"/>
        <v>8.999999999650754E-2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32416.87</v>
      </c>
      <c r="D1530" s="1">
        <v>0</v>
      </c>
      <c r="E1530" s="1">
        <v>0</v>
      </c>
      <c r="F1530" s="1">
        <v>0</v>
      </c>
      <c r="G1530" s="2">
        <f t="shared" si="34"/>
        <v>1653.2603699999997</v>
      </c>
      <c r="H1530" s="2">
        <f t="shared" si="35"/>
        <v>0.13000000000101863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32416.87</v>
      </c>
      <c r="D1531" s="1">
        <v>0</v>
      </c>
      <c r="E1531" s="1">
        <v>0</v>
      </c>
      <c r="F1531" s="1">
        <v>0</v>
      </c>
      <c r="G1531" s="2">
        <f t="shared" si="34"/>
        <v>1685.6772399999998</v>
      </c>
      <c r="H1531" s="2">
        <f t="shared" si="35"/>
        <v>0.13000000000101863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24738.04</v>
      </c>
      <c r="D1560" s="1">
        <v>0</v>
      </c>
      <c r="E1560" s="1">
        <v>0</v>
      </c>
      <c r="F1560" s="1">
        <v>0</v>
      </c>
      <c r="G1560" s="2">
        <f t="shared" si="34"/>
        <v>2003.78124</v>
      </c>
      <c r="H1560" s="2">
        <f t="shared" si="35"/>
        <v>4.0000000000873115E-2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24738.04</v>
      </c>
      <c r="D1561" s="1">
        <v>0</v>
      </c>
      <c r="E1561" s="1">
        <v>0</v>
      </c>
      <c r="F1561" s="1">
        <v>0</v>
      </c>
      <c r="G1561" s="2">
        <f t="shared" si="34"/>
        <v>2028.5192800000002</v>
      </c>
      <c r="H1561" s="2">
        <f t="shared" si="35"/>
        <v>4.0000000000873115E-2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3609579.48</v>
      </c>
      <c r="D1576" s="1">
        <v>0</v>
      </c>
      <c r="E1576" s="1">
        <v>0</v>
      </c>
      <c r="F1576" s="1">
        <v>0</v>
      </c>
      <c r="G1576" s="2">
        <f t="shared" si="34"/>
        <v>350129.20955999999</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976221.4</v>
      </c>
      <c r="D1578" s="1">
        <v>0</v>
      </c>
      <c r="E1578" s="1">
        <v>0</v>
      </c>
      <c r="F1578" s="1">
        <v>0</v>
      </c>
      <c r="G1578" s="2">
        <f t="shared" si="34"/>
        <v>96645.918600000005</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258358.08</v>
      </c>
      <c r="D1579" s="1">
        <v>0</v>
      </c>
      <c r="E1579" s="1">
        <v>0</v>
      </c>
      <c r="F1579" s="1">
        <v>0</v>
      </c>
      <c r="G1579" s="2">
        <f t="shared" si="34"/>
        <v>25835.808000000001</v>
      </c>
      <c r="H1579" s="2">
        <f t="shared" si="35"/>
        <v>7.9999999987194315E-2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2375000</v>
      </c>
      <c r="D1580" s="13">
        <v>0</v>
      </c>
      <c r="E1580" s="13">
        <v>0</v>
      </c>
      <c r="F1580" s="13">
        <v>0</v>
      </c>
      <c r="G1580" s="14">
        <f t="shared" si="34"/>
        <v>239875.00000000003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31729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5771708</v>
      </c>
      <c r="I16" s="172">
        <f>'PR-RAS'!E6</f>
        <v>6522019.8899999997</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3943118</v>
      </c>
      <c r="I17" s="172">
        <f>'PR-RAS'!E151</f>
        <v>5358396.4399999995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3746230</v>
      </c>
      <c r="I18" s="172">
        <f>'PR-RAS'!E645</f>
        <v>3722326.88</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5682271.3300000001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3666734.3899999987</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57154.91</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3609579.48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589" zoomScale="120" zoomScaleNormal="120" workbookViewId="0">
      <selection activeCell="D675" sqref="D67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5771708</v>
      </c>
      <c r="E6" s="53">
        <f>E7+E44+E50+E82+E106+E124+E133+E139</f>
        <v>6522019.8899999997</v>
      </c>
      <c r="F6" s="54">
        <f t="shared" ref="F6:F131" si="0">IF(D6&lt;&gt;0,IF(E6/D6&gt;=100,"&gt;&gt;100",E6/D6*100),"-")</f>
        <v>112.99982414217766</v>
      </c>
    </row>
    <row r="7" spans="1:25" ht="12.75" customHeight="1" x14ac:dyDescent="0.2">
      <c r="A7" s="55">
        <v>61</v>
      </c>
      <c r="B7" s="309" t="s">
        <v>57</v>
      </c>
      <c r="C7" s="52" t="s">
        <v>58</v>
      </c>
      <c r="D7" s="53">
        <f t="shared" ref="D7:E7" si="1">D8+D17+D23+D29+D37+D40</f>
        <v>2685975</v>
      </c>
      <c r="E7" s="53">
        <f t="shared" si="1"/>
        <v>3487498.7300000004</v>
      </c>
      <c r="F7" s="54">
        <f t="shared" si="0"/>
        <v>129.84107186403449</v>
      </c>
    </row>
    <row r="8" spans="1:25" ht="12.75" customHeight="1" x14ac:dyDescent="0.2">
      <c r="A8" s="55">
        <v>611</v>
      </c>
      <c r="B8" s="87" t="s">
        <v>59</v>
      </c>
      <c r="C8" s="52" t="s">
        <v>60</v>
      </c>
      <c r="D8" s="53">
        <f t="shared" ref="D8:E8" si="2">SUM(D9:D14)-D15-D16</f>
        <v>2578322</v>
      </c>
      <c r="E8" s="53">
        <f t="shared" si="2"/>
        <v>3325520.5200000005</v>
      </c>
      <c r="F8" s="54">
        <f t="shared" si="0"/>
        <v>128.98003119858578</v>
      </c>
    </row>
    <row r="9" spans="1:25" ht="12.75" customHeight="1" x14ac:dyDescent="0.2">
      <c r="A9" s="55">
        <v>6111</v>
      </c>
      <c r="B9" s="87" t="s">
        <v>61</v>
      </c>
      <c r="C9" s="52" t="s">
        <v>62</v>
      </c>
      <c r="D9" s="244">
        <v>3055530</v>
      </c>
      <c r="E9" s="244">
        <v>3524372.29</v>
      </c>
      <c r="F9" s="54">
        <f t="shared" si="0"/>
        <v>115.34405782302906</v>
      </c>
    </row>
    <row r="10" spans="1:25" ht="12.75" customHeight="1" x14ac:dyDescent="0.2">
      <c r="A10" s="55">
        <v>6112</v>
      </c>
      <c r="B10" s="87" t="s">
        <v>63</v>
      </c>
      <c r="C10" s="52" t="s">
        <v>64</v>
      </c>
      <c r="D10" s="244">
        <v>163155</v>
      </c>
      <c r="E10" s="244">
        <v>251936.35</v>
      </c>
      <c r="F10" s="54">
        <f t="shared" si="0"/>
        <v>154.41534123992523</v>
      </c>
    </row>
    <row r="11" spans="1:25" ht="12.75" customHeight="1" x14ac:dyDescent="0.2">
      <c r="A11" s="55">
        <v>6113</v>
      </c>
      <c r="B11" s="87" t="s">
        <v>65</v>
      </c>
      <c r="C11" s="52" t="s">
        <v>66</v>
      </c>
      <c r="D11" s="244">
        <v>49779</v>
      </c>
      <c r="E11" s="244">
        <v>22657.93</v>
      </c>
      <c r="F11" s="54">
        <f t="shared" si="0"/>
        <v>45.517045340404586</v>
      </c>
    </row>
    <row r="12" spans="1:25" ht="12.75" customHeight="1" x14ac:dyDescent="0.2">
      <c r="A12" s="55">
        <v>6114</v>
      </c>
      <c r="B12" s="87" t="s">
        <v>67</v>
      </c>
      <c r="C12" s="52" t="s">
        <v>68</v>
      </c>
      <c r="D12" s="244">
        <v>17558</v>
      </c>
      <c r="E12" s="244">
        <v>214612.72</v>
      </c>
      <c r="F12" s="54">
        <f t="shared" si="0"/>
        <v>1222.307324296617</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707700</v>
      </c>
      <c r="E15" s="244">
        <v>688058.77</v>
      </c>
      <c r="F15" s="54">
        <f t="shared" si="0"/>
        <v>97.224638971315542</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100822</v>
      </c>
      <c r="E23" s="53">
        <f t="shared" si="4"/>
        <v>139016.79</v>
      </c>
      <c r="F23" s="54">
        <f t="shared" si="0"/>
        <v>137.88338854615066</v>
      </c>
    </row>
    <row r="24" spans="1:6" ht="12.75" customHeight="1" x14ac:dyDescent="0.2">
      <c r="A24" s="55">
        <v>6131</v>
      </c>
      <c r="B24" s="87" t="s">
        <v>91</v>
      </c>
      <c r="C24" s="52" t="s">
        <v>92</v>
      </c>
      <c r="D24" s="244">
        <v>11179</v>
      </c>
      <c r="E24" s="244">
        <v>799</v>
      </c>
      <c r="F24" s="54">
        <f t="shared" si="0"/>
        <v>7.1473298148313793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89643</v>
      </c>
      <c r="E27" s="244">
        <v>138217.79</v>
      </c>
      <c r="F27" s="54">
        <f t="shared" si="0"/>
        <v>154.18693037939383</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6831</v>
      </c>
      <c r="E29" s="53">
        <f t="shared" si="5"/>
        <v>22961.42</v>
      </c>
      <c r="F29" s="54">
        <f t="shared" si="0"/>
        <v>336.13555848338456</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6671</v>
      </c>
      <c r="E31" s="244">
        <v>22145.87</v>
      </c>
      <c r="F31" s="54">
        <f t="shared" si="0"/>
        <v>331.97226802578325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160</v>
      </c>
      <c r="E33" s="244">
        <v>815.55</v>
      </c>
      <c r="F33" s="54">
        <f t="shared" si="0"/>
        <v>509.71874999999994</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2251844</v>
      </c>
      <c r="E50" s="53">
        <f>E51+E54+E59+E62+E65+E68+E71+E74+E77</f>
        <v>1976915.61</v>
      </c>
      <c r="F50" s="54">
        <f t="shared" si="0"/>
        <v>87.790966425738205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2251844</v>
      </c>
      <c r="E59" s="53">
        <f t="shared" si="12"/>
        <v>1976915.61</v>
      </c>
      <c r="F59" s="54">
        <f t="shared" si="0"/>
        <v>87.790966425738205</v>
      </c>
    </row>
    <row r="60" spans="1:6" ht="24" x14ac:dyDescent="0.2">
      <c r="A60" s="55">
        <v>6331</v>
      </c>
      <c r="B60" s="88" t="s">
        <v>163</v>
      </c>
      <c r="C60" s="52" t="s">
        <v>164</v>
      </c>
      <c r="D60" s="244">
        <v>2080604</v>
      </c>
      <c r="E60" s="244">
        <v>1976915.61</v>
      </c>
      <c r="F60" s="54">
        <f t="shared" si="0"/>
        <v>95.016428402521584</v>
      </c>
    </row>
    <row r="61" spans="1:6" ht="24" x14ac:dyDescent="0.2">
      <c r="A61" s="55">
        <v>6332</v>
      </c>
      <c r="B61" s="88" t="s">
        <v>165</v>
      </c>
      <c r="C61" s="52" t="s">
        <v>166</v>
      </c>
      <c r="D61" s="244">
        <v>171240</v>
      </c>
      <c r="E61" s="244"/>
      <c r="F61" s="54">
        <f t="shared" si="0"/>
        <v>0</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253757</v>
      </c>
      <c r="E82" s="53">
        <f t="shared" si="19"/>
        <v>421467.95</v>
      </c>
      <c r="F82" s="54">
        <f t="shared" si="0"/>
        <v>166.09116201720545</v>
      </c>
    </row>
    <row r="83" spans="1:6" ht="12.75" customHeight="1" x14ac:dyDescent="0.2">
      <c r="A83" s="55">
        <v>641</v>
      </c>
      <c r="B83" s="87" t="s">
        <v>209</v>
      </c>
      <c r="C83" s="52" t="s">
        <v>210</v>
      </c>
      <c r="D83" s="53">
        <f t="shared" ref="D83:E83" si="20">SUM(D84:D90)</f>
        <v>26</v>
      </c>
      <c r="E83" s="53">
        <f t="shared" si="20"/>
        <v>36.24</v>
      </c>
      <c r="F83" s="54">
        <f t="shared" si="0"/>
        <v>139.38461538461539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26</v>
      </c>
      <c r="E85" s="244">
        <v>36.24</v>
      </c>
      <c r="F85" s="54">
        <f t="shared" si="0"/>
        <v>139.38461538461539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253731</v>
      </c>
      <c r="E91" s="53">
        <f t="shared" si="21"/>
        <v>421431.71</v>
      </c>
      <c r="F91" s="54">
        <f t="shared" si="0"/>
        <v>166.09389865645113</v>
      </c>
    </row>
    <row r="92" spans="1:6" ht="12.75" customHeight="1" x14ac:dyDescent="0.2">
      <c r="A92" s="55">
        <v>6421</v>
      </c>
      <c r="B92" s="87" t="s">
        <v>227</v>
      </c>
      <c r="C92" s="52" t="s">
        <v>228</v>
      </c>
      <c r="D92" s="244">
        <v>6000</v>
      </c>
      <c r="E92" s="244">
        <v>6178.36</v>
      </c>
      <c r="F92" s="54">
        <f t="shared" si="0"/>
        <v>102.97266666666667</v>
      </c>
    </row>
    <row r="93" spans="1:6" ht="12.75" customHeight="1" x14ac:dyDescent="0.2">
      <c r="A93" s="55">
        <v>6422</v>
      </c>
      <c r="B93" s="87" t="s">
        <v>229</v>
      </c>
      <c r="C93" s="52" t="s">
        <v>230</v>
      </c>
      <c r="D93" s="244">
        <v>47152</v>
      </c>
      <c r="E93" s="244">
        <v>165365.41</v>
      </c>
      <c r="F93" s="54">
        <f t="shared" si="0"/>
        <v>350.70709619952493</v>
      </c>
    </row>
    <row r="94" spans="1:6" ht="12.75" customHeight="1" x14ac:dyDescent="0.2">
      <c r="A94" s="55">
        <v>6423</v>
      </c>
      <c r="B94" s="87" t="s">
        <v>231</v>
      </c>
      <c r="C94" s="52" t="s">
        <v>232</v>
      </c>
      <c r="D94" s="244">
        <v>140567</v>
      </c>
      <c r="E94" s="244">
        <v>190387.24</v>
      </c>
      <c r="F94" s="54">
        <f t="shared" si="0"/>
        <v>135.44234422019392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60012</v>
      </c>
      <c r="E97" s="244">
        <v>59500.7</v>
      </c>
      <c r="F97" s="54">
        <f t="shared" si="0"/>
        <v>99.148003732586815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530713</v>
      </c>
      <c r="E106" s="53">
        <f t="shared" si="23"/>
        <v>535396.93999999994</v>
      </c>
      <c r="F106" s="54">
        <f t="shared" si="0"/>
        <v>100.8825749510564</v>
      </c>
    </row>
    <row r="107" spans="1:6" ht="12.75" customHeight="1" x14ac:dyDescent="0.2">
      <c r="A107" s="55">
        <v>651</v>
      </c>
      <c r="B107" s="87" t="s">
        <v>257</v>
      </c>
      <c r="C107" s="52" t="s">
        <v>258</v>
      </c>
      <c r="D107" s="53">
        <f t="shared" ref="D107:E107" si="24">SUM(D108:D111)</f>
        <v>117017</v>
      </c>
      <c r="E107" s="53">
        <f t="shared" si="24"/>
        <v>104885.61</v>
      </c>
      <c r="F107" s="54">
        <f t="shared" si="0"/>
        <v>89.632796944033771</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85412</v>
      </c>
      <c r="E109" s="244">
        <v>84059.199999999997</v>
      </c>
      <c r="F109" s="54">
        <f t="shared" si="0"/>
        <v>98.416147613918412</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31605</v>
      </c>
      <c r="E111" s="244">
        <v>20826.41</v>
      </c>
      <c r="F111" s="54">
        <f t="shared" si="0"/>
        <v>65.895934187628541</v>
      </c>
    </row>
    <row r="112" spans="1:6" ht="12.75" customHeight="1" x14ac:dyDescent="0.2">
      <c r="A112" s="55">
        <v>652</v>
      </c>
      <c r="B112" s="87" t="s">
        <v>267</v>
      </c>
      <c r="C112" s="52" t="s">
        <v>268</v>
      </c>
      <c r="D112" s="53">
        <f t="shared" ref="D112:E112" si="25">SUM(D113:D119)</f>
        <v>95530</v>
      </c>
      <c r="E112" s="53">
        <f t="shared" si="25"/>
        <v>146916.49</v>
      </c>
      <c r="F112" s="54">
        <f t="shared" si="0"/>
        <v>153.79094525280016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1804</v>
      </c>
      <c r="E114" s="244">
        <v>943.95</v>
      </c>
      <c r="F114" s="54">
        <f t="shared" si="0"/>
        <v>52.325388026607541</v>
      </c>
    </row>
    <row r="115" spans="1:6" ht="12.75" customHeight="1" x14ac:dyDescent="0.2">
      <c r="A115" s="55">
        <v>6524</v>
      </c>
      <c r="B115" s="87" t="s">
        <v>273</v>
      </c>
      <c r="C115" s="52" t="s">
        <v>274</v>
      </c>
      <c r="D115" s="244">
        <v>41519</v>
      </c>
      <c r="E115" s="244">
        <v>34869.4</v>
      </c>
      <c r="F115" s="54">
        <f t="shared" si="0"/>
        <v>83.984200004817083</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52207</v>
      </c>
      <c r="E117" s="244">
        <v>111103.14</v>
      </c>
      <c r="F117" s="54">
        <f t="shared" si="0"/>
        <v>212.81272626276171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318166</v>
      </c>
      <c r="E120" s="53">
        <f t="shared" si="26"/>
        <v>283594.84000000003</v>
      </c>
      <c r="F120" s="54">
        <f t="shared" si="0"/>
        <v>89.134238102122794</v>
      </c>
    </row>
    <row r="121" spans="1:6" ht="12.75" customHeight="1" x14ac:dyDescent="0.2">
      <c r="A121" s="55">
        <v>6531</v>
      </c>
      <c r="B121" s="87" t="s">
        <v>285</v>
      </c>
      <c r="C121" s="52" t="s">
        <v>286</v>
      </c>
      <c r="D121" s="244">
        <v>20863</v>
      </c>
      <c r="E121" s="244">
        <v>675</v>
      </c>
      <c r="F121" s="54">
        <f t="shared" si="0"/>
        <v>3.235392800651872</v>
      </c>
    </row>
    <row r="122" spans="1:6" ht="12.75" customHeight="1" x14ac:dyDescent="0.2">
      <c r="A122" s="55">
        <v>6532</v>
      </c>
      <c r="B122" s="87" t="s">
        <v>287</v>
      </c>
      <c r="C122" s="52" t="s">
        <v>288</v>
      </c>
      <c r="D122" s="244">
        <v>297303</v>
      </c>
      <c r="E122" s="244">
        <v>282919.84000000003</v>
      </c>
      <c r="F122" s="54">
        <f t="shared" si="0"/>
        <v>95.162120799319212</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47993</v>
      </c>
      <c r="E124" s="53">
        <f t="shared" si="27"/>
        <v>98383.06</v>
      </c>
      <c r="F124" s="54">
        <f t="shared" si="0"/>
        <v>204.99460337965951</v>
      </c>
    </row>
    <row r="125" spans="1:6" ht="12.75" customHeight="1" x14ac:dyDescent="0.2">
      <c r="A125" s="55">
        <v>661</v>
      </c>
      <c r="B125" s="88" t="s">
        <v>293</v>
      </c>
      <c r="C125" s="52" t="s">
        <v>294</v>
      </c>
      <c r="D125" s="53">
        <f t="shared" ref="D125:E125" si="28">SUM(D126:D127)</f>
        <v>31369</v>
      </c>
      <c r="E125" s="53">
        <f t="shared" si="28"/>
        <v>30093.73</v>
      </c>
      <c r="F125" s="54">
        <f t="shared" si="0"/>
        <v>95.934616978545691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31369</v>
      </c>
      <c r="E127" s="244">
        <v>30093.73</v>
      </c>
      <c r="F127" s="54">
        <f t="shared" si="0"/>
        <v>95.934616978545691</v>
      </c>
    </row>
    <row r="128" spans="1:6" ht="24" x14ac:dyDescent="0.2">
      <c r="A128" s="55">
        <v>663</v>
      </c>
      <c r="B128" s="233" t="s">
        <v>299</v>
      </c>
      <c r="C128" s="52" t="s">
        <v>300</v>
      </c>
      <c r="D128" s="53">
        <f t="shared" ref="D128:E128" si="29">SUM(D129:D132)</f>
        <v>16624</v>
      </c>
      <c r="E128" s="53">
        <f t="shared" si="29"/>
        <v>68289.33</v>
      </c>
      <c r="F128" s="54">
        <f t="shared" si="0"/>
        <v>410.78759624639076</v>
      </c>
    </row>
    <row r="129" spans="1:6" ht="12.75" customHeight="1" x14ac:dyDescent="0.2">
      <c r="A129" s="55">
        <v>6631</v>
      </c>
      <c r="B129" s="88" t="s">
        <v>301</v>
      </c>
      <c r="C129" s="52" t="s">
        <v>302</v>
      </c>
      <c r="D129" s="244">
        <v>16624</v>
      </c>
      <c r="E129" s="244">
        <v>68289.33</v>
      </c>
      <c r="F129" s="54">
        <f t="shared" si="0"/>
        <v>410.78759624639076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1426</v>
      </c>
      <c r="E139" s="53">
        <f t="shared" si="33"/>
        <v>2357.6</v>
      </c>
      <c r="F139" s="54">
        <f t="shared" si="31"/>
        <v>165.32959326788219</v>
      </c>
    </row>
    <row r="140" spans="1:6" ht="12.75" customHeight="1" x14ac:dyDescent="0.2">
      <c r="A140" s="55">
        <v>681</v>
      </c>
      <c r="B140" s="87" t="s">
        <v>323</v>
      </c>
      <c r="C140" s="52" t="s">
        <v>324</v>
      </c>
      <c r="D140" s="53">
        <f t="shared" ref="D140:E140" si="34">SUM(D141:D149)</f>
        <v>1400</v>
      </c>
      <c r="E140" s="53">
        <f t="shared" si="34"/>
        <v>0</v>
      </c>
      <c r="F140" s="54">
        <f t="shared" si="31"/>
        <v>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1400</v>
      </c>
      <c r="E149" s="244"/>
      <c r="F149" s="54">
        <f t="shared" si="31"/>
        <v>0</v>
      </c>
    </row>
    <row r="150" spans="1:6" ht="12.75" customHeight="1" x14ac:dyDescent="0.2">
      <c r="A150" s="55">
        <v>683</v>
      </c>
      <c r="B150" s="87" t="s">
        <v>343</v>
      </c>
      <c r="C150" s="52" t="s">
        <v>344</v>
      </c>
      <c r="D150" s="244">
        <v>26</v>
      </c>
      <c r="E150" s="244">
        <v>2357.6</v>
      </c>
      <c r="F150" s="54">
        <f t="shared" si="31"/>
        <v>9067.6923076923067</v>
      </c>
    </row>
    <row r="151" spans="1:6" ht="12.75" customHeight="1" x14ac:dyDescent="0.2">
      <c r="A151" s="55">
        <v>3</v>
      </c>
      <c r="B151" s="87" t="s">
        <v>345</v>
      </c>
      <c r="C151" s="52" t="s">
        <v>53</v>
      </c>
      <c r="D151" s="53">
        <f t="shared" ref="D151:E151" si="35">D152+D163+D196+D215+D224+D252+D263</f>
        <v>3943118</v>
      </c>
      <c r="E151" s="53">
        <f t="shared" si="35"/>
        <v>5358396.4399999995</v>
      </c>
      <c r="F151" s="54">
        <f t="shared" si="31"/>
        <v>135.89236842519043</v>
      </c>
    </row>
    <row r="152" spans="1:6" ht="12.75" customHeight="1" x14ac:dyDescent="0.2">
      <c r="A152" s="55">
        <v>31</v>
      </c>
      <c r="B152" s="87" t="s">
        <v>346</v>
      </c>
      <c r="C152" s="52" t="s">
        <v>347</v>
      </c>
      <c r="D152" s="53">
        <f t="shared" ref="D152:E152" si="36">D153+D158+D159</f>
        <v>866591</v>
      </c>
      <c r="E152" s="53">
        <f t="shared" si="36"/>
        <v>1012843.89</v>
      </c>
      <c r="F152" s="54">
        <f t="shared" si="31"/>
        <v>116.87680693660563</v>
      </c>
    </row>
    <row r="153" spans="1:6" ht="12.75" customHeight="1" x14ac:dyDescent="0.2">
      <c r="A153" s="55">
        <v>311</v>
      </c>
      <c r="B153" s="87" t="s">
        <v>348</v>
      </c>
      <c r="C153" s="52" t="s">
        <v>349</v>
      </c>
      <c r="D153" s="53">
        <f t="shared" ref="D153:E153" si="37">SUM(D154:D157)</f>
        <v>732514</v>
      </c>
      <c r="E153" s="53">
        <f t="shared" si="37"/>
        <v>848423.98</v>
      </c>
      <c r="F153" s="54">
        <f t="shared" si="31"/>
        <v>115.82358562430205</v>
      </c>
    </row>
    <row r="154" spans="1:6" ht="12.75" customHeight="1" x14ac:dyDescent="0.2">
      <c r="A154" s="55">
        <v>3111</v>
      </c>
      <c r="B154" s="87" t="s">
        <v>350</v>
      </c>
      <c r="C154" s="52" t="s">
        <v>351</v>
      </c>
      <c r="D154" s="244">
        <v>732514</v>
      </c>
      <c r="E154" s="244">
        <v>848423.98</v>
      </c>
      <c r="F154" s="54">
        <f t="shared" si="31"/>
        <v>115.82358562430205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26084</v>
      </c>
      <c r="E158" s="244">
        <v>24430</v>
      </c>
      <c r="F158" s="54">
        <f t="shared" si="31"/>
        <v>93.658948014108262</v>
      </c>
    </row>
    <row r="159" spans="1:6" ht="12.75" customHeight="1" x14ac:dyDescent="0.2">
      <c r="A159" s="55">
        <v>313</v>
      </c>
      <c r="B159" s="87" t="s">
        <v>360</v>
      </c>
      <c r="C159" s="52" t="s">
        <v>361</v>
      </c>
      <c r="D159" s="53">
        <f t="shared" ref="D159:E159" si="38">SUM(D160:D162)</f>
        <v>107993</v>
      </c>
      <c r="E159" s="53">
        <f t="shared" si="38"/>
        <v>139989.91</v>
      </c>
      <c r="F159" s="54">
        <f t="shared" si="31"/>
        <v>129.62868889650255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107993</v>
      </c>
      <c r="E161" s="244">
        <v>139989.91</v>
      </c>
      <c r="F161" s="54">
        <f t="shared" si="31"/>
        <v>129.62868889650255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1152708</v>
      </c>
      <c r="E163" s="53">
        <f t="shared" si="39"/>
        <v>1821436.3299999998</v>
      </c>
      <c r="F163" s="54">
        <f t="shared" si="31"/>
        <v>158.01367996057976</v>
      </c>
    </row>
    <row r="164" spans="1:6" ht="12.75" customHeight="1" x14ac:dyDescent="0.2">
      <c r="A164" s="55">
        <v>321</v>
      </c>
      <c r="B164" s="87" t="s">
        <v>369</v>
      </c>
      <c r="C164" s="52" t="s">
        <v>370</v>
      </c>
      <c r="D164" s="53">
        <f t="shared" ref="D164:E164" si="40">SUM(D165:D168)</f>
        <v>49469</v>
      </c>
      <c r="E164" s="53">
        <f t="shared" si="40"/>
        <v>39657.39</v>
      </c>
      <c r="F164" s="54">
        <f t="shared" si="31"/>
        <v>80.166144454102579</v>
      </c>
    </row>
    <row r="165" spans="1:6" ht="12.75" customHeight="1" x14ac:dyDescent="0.2">
      <c r="A165" s="55">
        <v>3211</v>
      </c>
      <c r="B165" s="87" t="s">
        <v>371</v>
      </c>
      <c r="C165" s="52" t="s">
        <v>372</v>
      </c>
      <c r="D165" s="244">
        <v>897</v>
      </c>
      <c r="E165" s="244">
        <v>782.6</v>
      </c>
      <c r="F165" s="54">
        <f t="shared" si="31"/>
        <v>87.246376811594203</v>
      </c>
    </row>
    <row r="166" spans="1:6" ht="12.75" customHeight="1" x14ac:dyDescent="0.2">
      <c r="A166" s="55">
        <v>3212</v>
      </c>
      <c r="B166" s="87" t="s">
        <v>373</v>
      </c>
      <c r="C166" s="52" t="s">
        <v>374</v>
      </c>
      <c r="D166" s="244">
        <v>39697</v>
      </c>
      <c r="E166" s="244">
        <v>36352.79</v>
      </c>
      <c r="F166" s="54">
        <f t="shared" si="31"/>
        <v>91.575660629266693</v>
      </c>
    </row>
    <row r="167" spans="1:6" ht="12.75" customHeight="1" x14ac:dyDescent="0.2">
      <c r="A167" s="55">
        <v>3213</v>
      </c>
      <c r="B167" s="87" t="s">
        <v>375</v>
      </c>
      <c r="C167" s="52" t="s">
        <v>376</v>
      </c>
      <c r="D167" s="244">
        <v>8515</v>
      </c>
      <c r="E167" s="244">
        <v>2440</v>
      </c>
      <c r="F167" s="54">
        <f t="shared" si="31"/>
        <v>28.655314151497357</v>
      </c>
    </row>
    <row r="168" spans="1:6" ht="12.75" customHeight="1" x14ac:dyDescent="0.2">
      <c r="A168" s="55">
        <v>3214</v>
      </c>
      <c r="B168" s="87" t="s">
        <v>377</v>
      </c>
      <c r="C168" s="52" t="s">
        <v>378</v>
      </c>
      <c r="D168" s="244">
        <v>360</v>
      </c>
      <c r="E168" s="244">
        <v>82</v>
      </c>
      <c r="F168" s="54">
        <f t="shared" si="31"/>
        <v>22.777777777777779</v>
      </c>
    </row>
    <row r="169" spans="1:6" ht="12.75" customHeight="1" x14ac:dyDescent="0.2">
      <c r="A169" s="55">
        <v>322</v>
      </c>
      <c r="B169" s="87" t="s">
        <v>379</v>
      </c>
      <c r="C169" s="52" t="s">
        <v>380</v>
      </c>
      <c r="D169" s="53">
        <f t="shared" ref="D169:E169" si="41">SUM(D170:D176)</f>
        <v>192301</v>
      </c>
      <c r="E169" s="53">
        <f t="shared" si="41"/>
        <v>265019.67</v>
      </c>
      <c r="F169" s="54">
        <f t="shared" si="31"/>
        <v>137.81502436284782</v>
      </c>
    </row>
    <row r="170" spans="1:6" ht="12.75" customHeight="1" x14ac:dyDescent="0.2">
      <c r="A170" s="55">
        <v>3221</v>
      </c>
      <c r="B170" s="87" t="s">
        <v>381</v>
      </c>
      <c r="C170" s="52" t="s">
        <v>382</v>
      </c>
      <c r="D170" s="244">
        <v>19560</v>
      </c>
      <c r="E170" s="244">
        <v>18283.8</v>
      </c>
      <c r="F170" s="54">
        <f t="shared" si="31"/>
        <v>93.475460122699388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109708</v>
      </c>
      <c r="E172" s="244">
        <v>182883.12</v>
      </c>
      <c r="F172" s="54">
        <f t="shared" si="31"/>
        <v>166.69989426477559</v>
      </c>
    </row>
    <row r="173" spans="1:6" ht="12.75" customHeight="1" x14ac:dyDescent="0.2">
      <c r="A173" s="55">
        <v>3224</v>
      </c>
      <c r="B173" s="87" t="s">
        <v>387</v>
      </c>
      <c r="C173" s="52" t="s">
        <v>388</v>
      </c>
      <c r="D173" s="244">
        <v>58749</v>
      </c>
      <c r="E173" s="244">
        <v>40531.589999999997</v>
      </c>
      <c r="F173" s="54">
        <f t="shared" si="31"/>
        <v>68.991114742378585</v>
      </c>
    </row>
    <row r="174" spans="1:6" ht="12.75" customHeight="1" x14ac:dyDescent="0.2">
      <c r="A174" s="55">
        <v>3225</v>
      </c>
      <c r="B174" s="87" t="s">
        <v>389</v>
      </c>
      <c r="C174" s="52" t="s">
        <v>390</v>
      </c>
      <c r="D174" s="244"/>
      <c r="E174" s="244">
        <v>19091.16</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4284</v>
      </c>
      <c r="E176" s="244">
        <v>4230</v>
      </c>
      <c r="F176" s="54">
        <f t="shared" si="31"/>
        <v>98.739495798319325</v>
      </c>
    </row>
    <row r="177" spans="1:6" ht="12.75" customHeight="1" x14ac:dyDescent="0.2">
      <c r="A177" s="55">
        <v>323</v>
      </c>
      <c r="B177" s="87" t="s">
        <v>395</v>
      </c>
      <c r="C177" s="52" t="s">
        <v>396</v>
      </c>
      <c r="D177" s="53">
        <f t="shared" ref="D177:E177" si="42">SUM(D178:D186)</f>
        <v>608652</v>
      </c>
      <c r="E177" s="53">
        <f t="shared" si="42"/>
        <v>1297609.0099999998</v>
      </c>
      <c r="F177" s="54">
        <f t="shared" si="31"/>
        <v>213.19391212055487</v>
      </c>
    </row>
    <row r="178" spans="1:6" ht="12.75" customHeight="1" x14ac:dyDescent="0.2">
      <c r="A178" s="55">
        <v>3231</v>
      </c>
      <c r="B178" s="87" t="s">
        <v>397</v>
      </c>
      <c r="C178" s="52" t="s">
        <v>398</v>
      </c>
      <c r="D178" s="244">
        <v>22660</v>
      </c>
      <c r="E178" s="244">
        <v>18927.38</v>
      </c>
      <c r="F178" s="54">
        <f t="shared" si="31"/>
        <v>83.527714033539283</v>
      </c>
    </row>
    <row r="179" spans="1:6" ht="12.75" customHeight="1" x14ac:dyDescent="0.2">
      <c r="A179" s="55">
        <v>3232</v>
      </c>
      <c r="B179" s="87" t="s">
        <v>399</v>
      </c>
      <c r="C179" s="52" t="s">
        <v>400</v>
      </c>
      <c r="D179" s="244">
        <v>144659</v>
      </c>
      <c r="E179" s="244">
        <v>532002.76</v>
      </c>
      <c r="F179" s="54">
        <f t="shared" si="31"/>
        <v>367.76333307986368</v>
      </c>
    </row>
    <row r="180" spans="1:6" ht="12.75" customHeight="1" x14ac:dyDescent="0.2">
      <c r="A180" s="55">
        <v>3233</v>
      </c>
      <c r="B180" s="87" t="s">
        <v>401</v>
      </c>
      <c r="C180" s="52" t="s">
        <v>402</v>
      </c>
      <c r="D180" s="244">
        <v>122389</v>
      </c>
      <c r="E180" s="244">
        <v>156174.47</v>
      </c>
      <c r="F180" s="54">
        <f t="shared" si="31"/>
        <v>127.60498901045028</v>
      </c>
    </row>
    <row r="181" spans="1:6" ht="12.75" customHeight="1" x14ac:dyDescent="0.2">
      <c r="A181" s="55">
        <v>3234</v>
      </c>
      <c r="B181" s="87" t="s">
        <v>403</v>
      </c>
      <c r="C181" s="52" t="s">
        <v>404</v>
      </c>
      <c r="D181" s="244">
        <v>65540</v>
      </c>
      <c r="E181" s="244">
        <v>202262.55</v>
      </c>
      <c r="F181" s="54">
        <f t="shared" si="31"/>
        <v>308.60932255111379</v>
      </c>
    </row>
    <row r="182" spans="1:6" ht="12.75" customHeight="1" x14ac:dyDescent="0.2">
      <c r="A182" s="55">
        <v>3235</v>
      </c>
      <c r="B182" s="87" t="s">
        <v>405</v>
      </c>
      <c r="C182" s="52" t="s">
        <v>406</v>
      </c>
      <c r="D182" s="244">
        <v>911</v>
      </c>
      <c r="E182" s="244">
        <v>956.25</v>
      </c>
      <c r="F182" s="54">
        <f t="shared" si="31"/>
        <v>104.96706915477499</v>
      </c>
    </row>
    <row r="183" spans="1:6" ht="12.75" customHeight="1" x14ac:dyDescent="0.2">
      <c r="A183" s="55">
        <v>3236</v>
      </c>
      <c r="B183" s="87" t="s">
        <v>407</v>
      </c>
      <c r="C183" s="52" t="s">
        <v>408</v>
      </c>
      <c r="D183" s="244">
        <v>16566</v>
      </c>
      <c r="E183" s="244">
        <v>32773.08</v>
      </c>
      <c r="F183" s="54">
        <f t="shared" si="31"/>
        <v>197.83339369793552</v>
      </c>
    </row>
    <row r="184" spans="1:6" ht="12.75" customHeight="1" x14ac:dyDescent="0.2">
      <c r="A184" s="55">
        <v>3237</v>
      </c>
      <c r="B184" s="87" t="s">
        <v>409</v>
      </c>
      <c r="C184" s="52" t="s">
        <v>410</v>
      </c>
      <c r="D184" s="244">
        <v>151955</v>
      </c>
      <c r="E184" s="244">
        <v>183683.61</v>
      </c>
      <c r="F184" s="54">
        <f t="shared" si="31"/>
        <v>120.88026718436377</v>
      </c>
    </row>
    <row r="185" spans="1:6" ht="12.75" customHeight="1" x14ac:dyDescent="0.2">
      <c r="A185" s="55">
        <v>3238</v>
      </c>
      <c r="B185" s="87" t="s">
        <v>411</v>
      </c>
      <c r="C185" s="52" t="s">
        <v>412</v>
      </c>
      <c r="D185" s="244">
        <v>36063</v>
      </c>
      <c r="E185" s="244">
        <v>47690.44</v>
      </c>
      <c r="F185" s="54">
        <f t="shared" si="31"/>
        <v>132.2420209078557</v>
      </c>
    </row>
    <row r="186" spans="1:6" ht="12.75" customHeight="1" x14ac:dyDescent="0.2">
      <c r="A186" s="55">
        <v>3239</v>
      </c>
      <c r="B186" s="87" t="s">
        <v>413</v>
      </c>
      <c r="C186" s="52" t="s">
        <v>414</v>
      </c>
      <c r="D186" s="244">
        <v>47909</v>
      </c>
      <c r="E186" s="244">
        <v>123138.47</v>
      </c>
      <c r="F186" s="54">
        <f t="shared" si="31"/>
        <v>257.02575716462462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302286</v>
      </c>
      <c r="E188" s="53">
        <f t="shared" si="43"/>
        <v>219150.25999999998</v>
      </c>
      <c r="F188" s="54">
        <f t="shared" si="31"/>
        <v>72.49765453907888</v>
      </c>
    </row>
    <row r="189" spans="1:6" ht="12.75" customHeight="1" x14ac:dyDescent="0.2">
      <c r="A189" s="55">
        <v>3291</v>
      </c>
      <c r="B189" s="234" t="s">
        <v>419</v>
      </c>
      <c r="C189" s="52" t="s">
        <v>420</v>
      </c>
      <c r="D189" s="244">
        <v>238289</v>
      </c>
      <c r="E189" s="244">
        <v>56682.86</v>
      </c>
      <c r="F189" s="54">
        <f t="shared" si="31"/>
        <v>23.787442978903769</v>
      </c>
    </row>
    <row r="190" spans="1:6" ht="12.75" customHeight="1" x14ac:dyDescent="0.2">
      <c r="A190" s="55">
        <v>3292</v>
      </c>
      <c r="B190" s="87" t="s">
        <v>421</v>
      </c>
      <c r="C190" s="52" t="s">
        <v>422</v>
      </c>
      <c r="D190" s="244">
        <v>13936</v>
      </c>
      <c r="E190" s="244">
        <v>7611.4</v>
      </c>
      <c r="F190" s="54">
        <f t="shared" si="31"/>
        <v>54.616819747416756</v>
      </c>
    </row>
    <row r="191" spans="1:6" ht="12.75" customHeight="1" x14ac:dyDescent="0.2">
      <c r="A191" s="55">
        <v>3293</v>
      </c>
      <c r="B191" s="87" t="s">
        <v>423</v>
      </c>
      <c r="C191" s="52" t="s">
        <v>424</v>
      </c>
      <c r="D191" s="244">
        <v>6488</v>
      </c>
      <c r="E191" s="244">
        <v>12849.39</v>
      </c>
      <c r="F191" s="54">
        <f t="shared" si="31"/>
        <v>198.04855117139334</v>
      </c>
    </row>
    <row r="192" spans="1:6" ht="12.75" customHeight="1" x14ac:dyDescent="0.2">
      <c r="A192" s="55">
        <v>3294</v>
      </c>
      <c r="B192" s="87" t="s">
        <v>425</v>
      </c>
      <c r="C192" s="52" t="s">
        <v>426</v>
      </c>
      <c r="D192" s="244">
        <v>34875</v>
      </c>
      <c r="E192" s="244">
        <v>46562.5</v>
      </c>
      <c r="F192" s="54">
        <f t="shared" si="31"/>
        <v>133.51254480286738</v>
      </c>
    </row>
    <row r="193" spans="1:6" ht="12.75" customHeight="1" x14ac:dyDescent="0.2">
      <c r="A193" s="55">
        <v>3295</v>
      </c>
      <c r="B193" s="87" t="s">
        <v>427</v>
      </c>
      <c r="C193" s="52" t="s">
        <v>428</v>
      </c>
      <c r="D193" s="244"/>
      <c r="E193" s="244">
        <v>45284.58</v>
      </c>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8698</v>
      </c>
      <c r="E195" s="244">
        <v>50159.53</v>
      </c>
      <c r="F195" s="54">
        <f t="shared" si="31"/>
        <v>576.67889169924115</v>
      </c>
    </row>
    <row r="196" spans="1:6" ht="12.75" customHeight="1" x14ac:dyDescent="0.2">
      <c r="A196" s="55">
        <v>34</v>
      </c>
      <c r="B196" s="234" t="s">
        <v>433</v>
      </c>
      <c r="C196" s="52" t="s">
        <v>434</v>
      </c>
      <c r="D196" s="53">
        <f t="shared" ref="D196:E196" si="44">D197+D202+D210</f>
        <v>14343</v>
      </c>
      <c r="E196" s="53">
        <f t="shared" si="44"/>
        <v>31665.74</v>
      </c>
      <c r="F196" s="54">
        <f t="shared" si="31"/>
        <v>220.77487276023149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5159</v>
      </c>
      <c r="E202" s="53">
        <f t="shared" si="46"/>
        <v>23092.81</v>
      </c>
      <c r="F202" s="54">
        <f t="shared" si="31"/>
        <v>447.62182593525876</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5159</v>
      </c>
      <c r="E204" s="244">
        <v>23092.81</v>
      </c>
      <c r="F204" s="54">
        <f t="shared" si="31"/>
        <v>447.62182593525876</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9184</v>
      </c>
      <c r="E210" s="53">
        <f t="shared" si="47"/>
        <v>8572.93</v>
      </c>
      <c r="F210" s="54">
        <f t="shared" si="31"/>
        <v>93.346363240418114</v>
      </c>
    </row>
    <row r="211" spans="1:6" ht="12.75" customHeight="1" x14ac:dyDescent="0.2">
      <c r="A211" s="55">
        <v>3431</v>
      </c>
      <c r="B211" s="234" t="s">
        <v>463</v>
      </c>
      <c r="C211" s="52" t="s">
        <v>464</v>
      </c>
      <c r="D211" s="244">
        <v>8776</v>
      </c>
      <c r="E211" s="244">
        <v>7629.92</v>
      </c>
      <c r="F211" s="54">
        <f t="shared" si="31"/>
        <v>86.940747493163173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408</v>
      </c>
      <c r="E214" s="244">
        <v>943.01</v>
      </c>
      <c r="F214" s="54">
        <f t="shared" si="31"/>
        <v>231.12990196078428</v>
      </c>
    </row>
    <row r="215" spans="1:6" ht="12.75" customHeight="1" x14ac:dyDescent="0.2">
      <c r="A215" s="55">
        <v>35</v>
      </c>
      <c r="B215" s="87" t="s">
        <v>471</v>
      </c>
      <c r="C215" s="52" t="s">
        <v>472</v>
      </c>
      <c r="D215" s="53">
        <f t="shared" ref="D215:E215" si="48">D216+D219+D223</f>
        <v>51965</v>
      </c>
      <c r="E215" s="53">
        <f t="shared" si="48"/>
        <v>27863.09</v>
      </c>
      <c r="F215" s="54">
        <f t="shared" si="31"/>
        <v>53.618955065909745</v>
      </c>
    </row>
    <row r="216" spans="1:6" ht="12.75" customHeight="1" x14ac:dyDescent="0.2">
      <c r="A216" s="55">
        <v>351</v>
      </c>
      <c r="B216" s="87" t="s">
        <v>473</v>
      </c>
      <c r="C216" s="52" t="s">
        <v>474</v>
      </c>
      <c r="D216" s="53">
        <f t="shared" ref="D216:E216" si="49">SUM(D217:D218)</f>
        <v>51965</v>
      </c>
      <c r="E216" s="53">
        <f t="shared" si="49"/>
        <v>27863.09</v>
      </c>
      <c r="F216" s="54">
        <f t="shared" si="31"/>
        <v>53.618955065909745</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51965</v>
      </c>
      <c r="E218" s="244">
        <v>27863.09</v>
      </c>
      <c r="F218" s="54">
        <f t="shared" si="31"/>
        <v>53.618955065909745</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1054711</v>
      </c>
      <c r="E224" s="53">
        <f t="shared" si="51"/>
        <v>1217528</v>
      </c>
      <c r="F224" s="54">
        <f t="shared" ref="F224:F235" si="52">IF(D224&lt;&gt;0,IF(E224/D224&gt;=100,"&gt;&gt;100",E224/D224*100),"-")</f>
        <v>115.43711974180606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53664</v>
      </c>
      <c r="E231" s="53">
        <f t="shared" si="55"/>
        <v>25000</v>
      </c>
      <c r="F231" s="54">
        <f t="shared" si="52"/>
        <v>46.586165772212283</v>
      </c>
    </row>
    <row r="232" spans="1:6" ht="12.75" customHeight="1" x14ac:dyDescent="0.2">
      <c r="A232" s="55">
        <v>3631</v>
      </c>
      <c r="B232" s="87" t="s">
        <v>505</v>
      </c>
      <c r="C232" s="52" t="s">
        <v>506</v>
      </c>
      <c r="D232" s="244"/>
      <c r="E232" s="244">
        <v>25000</v>
      </c>
      <c r="F232" s="54" t="str">
        <f t="shared" si="52"/>
        <v>-</v>
      </c>
    </row>
    <row r="233" spans="1:6" ht="12.75" customHeight="1" x14ac:dyDescent="0.2">
      <c r="A233" s="55">
        <v>3632</v>
      </c>
      <c r="B233" s="87" t="s">
        <v>507</v>
      </c>
      <c r="C233" s="52" t="s">
        <v>508</v>
      </c>
      <c r="D233" s="244">
        <v>53664</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1001047</v>
      </c>
      <c r="E240" s="53">
        <f t="shared" si="58"/>
        <v>1192528</v>
      </c>
      <c r="F240" s="54">
        <f t="shared" ref="F240:F243" si="59">IF(D240&lt;&gt;0,IF(E240/D240&gt;=100,"&gt;&gt;100",E240/D240*100),"-")</f>
        <v>119.12807290766567</v>
      </c>
    </row>
    <row r="241" spans="1:6" ht="24" x14ac:dyDescent="0.2">
      <c r="A241" s="55">
        <v>3672</v>
      </c>
      <c r="B241" s="87" t="s">
        <v>523</v>
      </c>
      <c r="C241" s="52" t="s">
        <v>524</v>
      </c>
      <c r="D241" s="244">
        <v>1001047</v>
      </c>
      <c r="E241" s="244">
        <v>1192528</v>
      </c>
      <c r="F241" s="54">
        <f t="shared" si="59"/>
        <v>119.12807290766567</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272718</v>
      </c>
      <c r="E252" s="53">
        <f t="shared" si="63"/>
        <v>308149.23</v>
      </c>
      <c r="F252" s="54">
        <f t="shared" ref="F252:F258" si="64">IF(D252&lt;&gt;0,IF(E252/D252&gt;=100,"&gt;&gt;100",E252/D252*100),"-")</f>
        <v>112.99189272435261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272718</v>
      </c>
      <c r="E259" s="53">
        <f t="shared" si="66"/>
        <v>308149.23</v>
      </c>
      <c r="F259" s="54">
        <f t="shared" ref="F259:F262" si="67">IF(D259&lt;&gt;0,IF(E259/D259&gt;=100,"&gt;&gt;100",E259/D259*100),"-")</f>
        <v>112.99189272435261</v>
      </c>
    </row>
    <row r="260" spans="1:6" ht="12.75" customHeight="1" x14ac:dyDescent="0.2">
      <c r="A260" s="55">
        <v>3721</v>
      </c>
      <c r="B260" s="87" t="s">
        <v>557</v>
      </c>
      <c r="C260" s="52" t="s">
        <v>558</v>
      </c>
      <c r="D260" s="244">
        <v>235059</v>
      </c>
      <c r="E260" s="244">
        <v>275509.23</v>
      </c>
      <c r="F260" s="54">
        <f t="shared" si="67"/>
        <v>117.20854338697944</v>
      </c>
    </row>
    <row r="261" spans="1:6" ht="12.75" customHeight="1" x14ac:dyDescent="0.2">
      <c r="A261" s="55">
        <v>3722</v>
      </c>
      <c r="B261" s="87" t="s">
        <v>559</v>
      </c>
      <c r="C261" s="52" t="s">
        <v>560</v>
      </c>
      <c r="D261" s="244">
        <v>37659</v>
      </c>
      <c r="E261" s="244">
        <v>32640</v>
      </c>
      <c r="F261" s="54">
        <f t="shared" si="67"/>
        <v>86.672508563689959</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530082</v>
      </c>
      <c r="E263" s="53">
        <f t="shared" si="68"/>
        <v>938910.16</v>
      </c>
      <c r="F263" s="54">
        <f t="shared" ref="F263:F267" si="69">IF(D263&lt;&gt;0,IF(E263/D263&gt;=100,"&gt;&gt;100",E263/D263*100),"-")</f>
        <v>177.12545606151502</v>
      </c>
    </row>
    <row r="264" spans="1:6" ht="12.75" customHeight="1" x14ac:dyDescent="0.2">
      <c r="A264" s="55">
        <v>381</v>
      </c>
      <c r="B264" s="87" t="s">
        <v>565</v>
      </c>
      <c r="C264" s="52" t="s">
        <v>566</v>
      </c>
      <c r="D264" s="53">
        <f t="shared" ref="D264:E264" si="70">SUM(D265:D267)</f>
        <v>459082</v>
      </c>
      <c r="E264" s="53">
        <f t="shared" si="70"/>
        <v>901008.16</v>
      </c>
      <c r="F264" s="54">
        <f t="shared" si="69"/>
        <v>196.26301183666536</v>
      </c>
    </row>
    <row r="265" spans="1:6" ht="12.75" customHeight="1" x14ac:dyDescent="0.2">
      <c r="A265" s="55">
        <v>3811</v>
      </c>
      <c r="B265" s="87" t="s">
        <v>567</v>
      </c>
      <c r="C265" s="52" t="s">
        <v>568</v>
      </c>
      <c r="D265" s="244">
        <v>455653</v>
      </c>
      <c r="E265" s="244">
        <v>896011.99</v>
      </c>
      <c r="F265" s="54">
        <f t="shared" si="69"/>
        <v>196.64349625702013</v>
      </c>
    </row>
    <row r="266" spans="1:6" ht="12.75" customHeight="1" x14ac:dyDescent="0.2">
      <c r="A266" s="55">
        <v>3812</v>
      </c>
      <c r="B266" s="87" t="s">
        <v>569</v>
      </c>
      <c r="C266" s="52" t="s">
        <v>570</v>
      </c>
      <c r="D266" s="244">
        <v>3429</v>
      </c>
      <c r="E266" s="244">
        <v>4996.17</v>
      </c>
      <c r="F266" s="54">
        <f t="shared" si="69"/>
        <v>145.70341207349082</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71000</v>
      </c>
      <c r="E279" s="53">
        <f t="shared" si="75"/>
        <v>37902</v>
      </c>
      <c r="F279" s="54">
        <f t="shared" si="74"/>
        <v>53.383098591549292</v>
      </c>
    </row>
    <row r="280" spans="1:6" ht="24" x14ac:dyDescent="0.2">
      <c r="A280" s="55">
        <v>3861</v>
      </c>
      <c r="B280" s="87" t="s">
        <v>596</v>
      </c>
      <c r="C280" s="52" t="s">
        <v>597</v>
      </c>
      <c r="D280" s="244">
        <v>71000</v>
      </c>
      <c r="E280" s="244">
        <v>37902</v>
      </c>
      <c r="F280" s="54">
        <f t="shared" si="74"/>
        <v>53.383098591549292</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3943118</v>
      </c>
      <c r="E289" s="53">
        <f t="shared" si="79"/>
        <v>5358396.4399999995</v>
      </c>
      <c r="F289" s="54">
        <f t="shared" si="76"/>
        <v>135.89236842519043</v>
      </c>
    </row>
    <row r="290" spans="1:6" ht="12.75" customHeight="1" x14ac:dyDescent="0.2">
      <c r="A290" s="55" t="s">
        <v>606</v>
      </c>
      <c r="B290" s="87" t="s">
        <v>617</v>
      </c>
      <c r="C290" s="52" t="s">
        <v>618</v>
      </c>
      <c r="D290" s="53">
        <f>IF(D6&gt;=D289,D6-D289,0)</f>
        <v>1828590</v>
      </c>
      <c r="E290" s="53">
        <f>IF(E6&gt;=E289,E6-E289,0)</f>
        <v>1163623.4500000002</v>
      </c>
      <c r="F290" s="54">
        <f t="shared" si="76"/>
        <v>63.635011128793231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2372936</v>
      </c>
      <c r="E292" s="244">
        <v>3554144.64</v>
      </c>
      <c r="F292" s="54">
        <f t="shared" si="76"/>
        <v>149.77836064689484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v>616350.48</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64558</v>
      </c>
      <c r="E298" s="53">
        <f t="shared" si="80"/>
        <v>442248</v>
      </c>
      <c r="F298" s="54">
        <f t="shared" ref="F298:F418" si="81">IF(D298&lt;&gt;0,IF(E298/D298&gt;=100,"&gt;&gt;100",E298/D298*100),"-")</f>
        <v>685.03980916385262</v>
      </c>
    </row>
    <row r="299" spans="1:6" ht="12.75" customHeight="1" x14ac:dyDescent="0.2">
      <c r="A299" s="55">
        <v>71</v>
      </c>
      <c r="B299" s="87" t="s">
        <v>634</v>
      </c>
      <c r="C299" s="52" t="s">
        <v>635</v>
      </c>
      <c r="D299" s="53">
        <f t="shared" ref="D299:E299" si="82">D300+D304</f>
        <v>60816</v>
      </c>
      <c r="E299" s="53">
        <f t="shared" si="82"/>
        <v>399068</v>
      </c>
      <c r="F299" s="54">
        <f t="shared" si="81"/>
        <v>656.18916074717185</v>
      </c>
    </row>
    <row r="300" spans="1:6" ht="24" x14ac:dyDescent="0.2">
      <c r="A300" s="55">
        <v>711</v>
      </c>
      <c r="B300" s="87" t="s">
        <v>636</v>
      </c>
      <c r="C300" s="52" t="s">
        <v>637</v>
      </c>
      <c r="D300" s="53">
        <f t="shared" ref="D300:E300" si="83">SUM(D301:D303)</f>
        <v>60816</v>
      </c>
      <c r="E300" s="53">
        <f t="shared" si="83"/>
        <v>399068</v>
      </c>
      <c r="F300" s="54">
        <f t="shared" si="81"/>
        <v>656.18916074717185</v>
      </c>
    </row>
    <row r="301" spans="1:6" ht="12.75" customHeight="1" x14ac:dyDescent="0.2">
      <c r="A301" s="55">
        <v>7111</v>
      </c>
      <c r="B301" s="87" t="s">
        <v>638</v>
      </c>
      <c r="C301" s="52" t="s">
        <v>639</v>
      </c>
      <c r="D301" s="244">
        <v>60816</v>
      </c>
      <c r="E301" s="244">
        <v>399068</v>
      </c>
      <c r="F301" s="54">
        <f t="shared" si="81"/>
        <v>656.18916074717185</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3742</v>
      </c>
      <c r="E311" s="53">
        <f t="shared" si="85"/>
        <v>43180</v>
      </c>
      <c r="F311" s="54">
        <f t="shared" si="81"/>
        <v>1153.928380545163</v>
      </c>
    </row>
    <row r="312" spans="1:6" ht="12.75" customHeight="1" x14ac:dyDescent="0.2">
      <c r="A312" s="55">
        <v>721</v>
      </c>
      <c r="B312" s="87" t="s">
        <v>660</v>
      </c>
      <c r="C312" s="52" t="s">
        <v>661</v>
      </c>
      <c r="D312" s="53">
        <f t="shared" ref="D312:E312" si="86">SUM(D313:D316)</f>
        <v>834</v>
      </c>
      <c r="E312" s="53">
        <f t="shared" si="86"/>
        <v>0</v>
      </c>
      <c r="F312" s="54">
        <f t="shared" si="81"/>
        <v>0</v>
      </c>
    </row>
    <row r="313" spans="1:6" ht="12.75" customHeight="1" x14ac:dyDescent="0.2">
      <c r="A313" s="55">
        <v>7211</v>
      </c>
      <c r="B313" s="87" t="s">
        <v>662</v>
      </c>
      <c r="C313" s="52" t="s">
        <v>663</v>
      </c>
      <c r="D313" s="244">
        <v>834</v>
      </c>
      <c r="E313" s="244"/>
      <c r="F313" s="54">
        <f t="shared" si="81"/>
        <v>0</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680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v>680</v>
      </c>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2908</v>
      </c>
      <c r="E336" s="53">
        <f t="shared" si="90"/>
        <v>42500</v>
      </c>
      <c r="F336" s="54">
        <f t="shared" si="81"/>
        <v>1461.4855570839065</v>
      </c>
    </row>
    <row r="337" spans="1:6" ht="12.75" customHeight="1" x14ac:dyDescent="0.2">
      <c r="A337" s="55">
        <v>7251</v>
      </c>
      <c r="B337" s="87" t="s">
        <v>710</v>
      </c>
      <c r="C337" s="52" t="s">
        <v>711</v>
      </c>
      <c r="D337" s="244">
        <v>2908</v>
      </c>
      <c r="E337" s="244">
        <v>42500</v>
      </c>
      <c r="F337" s="54">
        <f t="shared" si="81"/>
        <v>1461.4855570839065</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2891352</v>
      </c>
      <c r="E350" s="53">
        <f t="shared" si="95"/>
        <v>1437689.21</v>
      </c>
      <c r="F350" s="54">
        <f t="shared" si="81"/>
        <v>49.723769710502211</v>
      </c>
    </row>
    <row r="351" spans="1:6" ht="12.75" customHeight="1" x14ac:dyDescent="0.2">
      <c r="A351" s="55">
        <v>41</v>
      </c>
      <c r="B351" s="87" t="s">
        <v>738</v>
      </c>
      <c r="C351" s="52" t="s">
        <v>739</v>
      </c>
      <c r="D351" s="53">
        <f t="shared" ref="D351:E351" si="96">D352+D356</f>
        <v>2454394</v>
      </c>
      <c r="E351" s="53">
        <f t="shared" si="96"/>
        <v>201041.36</v>
      </c>
      <c r="F351" s="54">
        <f t="shared" si="81"/>
        <v>8.1910793458588955</v>
      </c>
    </row>
    <row r="352" spans="1:6" ht="12.75" customHeight="1" x14ac:dyDescent="0.2">
      <c r="A352" s="55">
        <v>411</v>
      </c>
      <c r="B352" s="87" t="s">
        <v>740</v>
      </c>
      <c r="C352" s="52" t="s">
        <v>741</v>
      </c>
      <c r="D352" s="53">
        <f t="shared" ref="D352:E352" si="97">SUM(D353:D355)</f>
        <v>80121</v>
      </c>
      <c r="E352" s="53">
        <f t="shared" si="97"/>
        <v>201041.36</v>
      </c>
      <c r="F352" s="54">
        <f t="shared" si="81"/>
        <v>250.92218020244377</v>
      </c>
    </row>
    <row r="353" spans="1:6" ht="12.75" customHeight="1" x14ac:dyDescent="0.2">
      <c r="A353" s="55">
        <v>4111</v>
      </c>
      <c r="B353" s="87" t="s">
        <v>638</v>
      </c>
      <c r="C353" s="52" t="s">
        <v>742</v>
      </c>
      <c r="D353" s="244">
        <v>80121</v>
      </c>
      <c r="E353" s="244">
        <v>201041.36</v>
      </c>
      <c r="F353" s="54">
        <f t="shared" si="81"/>
        <v>250.92218020244377</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2374273</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2374273</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433858</v>
      </c>
      <c r="E363" s="53">
        <f t="shared" si="99"/>
        <v>1207022.8500000001</v>
      </c>
      <c r="F363" s="54">
        <f t="shared" si="81"/>
        <v>278.20689027285425</v>
      </c>
    </row>
    <row r="364" spans="1:6" ht="12.75" customHeight="1" x14ac:dyDescent="0.2">
      <c r="A364" s="55">
        <v>421</v>
      </c>
      <c r="B364" s="87" t="s">
        <v>756</v>
      </c>
      <c r="C364" s="52" t="s">
        <v>757</v>
      </c>
      <c r="D364" s="53">
        <f t="shared" ref="D364:E364" si="100">SUM(D365:D368)</f>
        <v>304000</v>
      </c>
      <c r="E364" s="53">
        <f t="shared" si="100"/>
        <v>927092.97</v>
      </c>
      <c r="F364" s="54">
        <f t="shared" si="81"/>
        <v>304.9647927631579</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243750</v>
      </c>
      <c r="E366" s="244">
        <v>9402.86</v>
      </c>
      <c r="F366" s="54">
        <f t="shared" si="81"/>
        <v>3.8575835897435899</v>
      </c>
    </row>
    <row r="367" spans="1:6" ht="12.75" customHeight="1" x14ac:dyDescent="0.2">
      <c r="A367" s="55">
        <v>4213</v>
      </c>
      <c r="B367" s="87" t="s">
        <v>666</v>
      </c>
      <c r="C367" s="52" t="s">
        <v>760</v>
      </c>
      <c r="D367" s="244">
        <v>60250</v>
      </c>
      <c r="E367" s="244">
        <v>886815.11</v>
      </c>
      <c r="F367" s="54">
        <f t="shared" si="81"/>
        <v>1471.8922987551866</v>
      </c>
    </row>
    <row r="368" spans="1:6" ht="12.75" customHeight="1" x14ac:dyDescent="0.2">
      <c r="A368" s="55">
        <v>4214</v>
      </c>
      <c r="B368" s="87" t="s">
        <v>668</v>
      </c>
      <c r="C368" s="52" t="s">
        <v>761</v>
      </c>
      <c r="D368" s="244"/>
      <c r="E368" s="244">
        <v>30875</v>
      </c>
      <c r="F368" s="54" t="str">
        <f t="shared" si="81"/>
        <v>-</v>
      </c>
    </row>
    <row r="369" spans="1:6" ht="12.75" customHeight="1" x14ac:dyDescent="0.2">
      <c r="A369" s="55">
        <v>422</v>
      </c>
      <c r="B369" s="87" t="s">
        <v>762</v>
      </c>
      <c r="C369" s="52" t="s">
        <v>763</v>
      </c>
      <c r="D369" s="53">
        <f t="shared" ref="D369:E369" si="101">SUM(D370:D377)</f>
        <v>78858</v>
      </c>
      <c r="E369" s="53">
        <f t="shared" si="101"/>
        <v>51043.630000000005</v>
      </c>
      <c r="F369" s="54">
        <f t="shared" si="81"/>
        <v>64.728537370970614</v>
      </c>
    </row>
    <row r="370" spans="1:6" ht="12.75" customHeight="1" x14ac:dyDescent="0.2">
      <c r="A370" s="55">
        <v>4221</v>
      </c>
      <c r="B370" s="87" t="s">
        <v>672</v>
      </c>
      <c r="C370" s="52" t="s">
        <v>764</v>
      </c>
      <c r="D370" s="244">
        <v>30733</v>
      </c>
      <c r="E370" s="244">
        <v>28988.639999999999</v>
      </c>
      <c r="F370" s="54">
        <f t="shared" si="81"/>
        <v>94.324146682718904</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48125</v>
      </c>
      <c r="E376" s="244">
        <v>22054.99</v>
      </c>
      <c r="F376" s="54">
        <f t="shared" si="81"/>
        <v>45.828550649350653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185240</v>
      </c>
      <c r="F378" s="54" t="str">
        <f t="shared" si="81"/>
        <v>-</v>
      </c>
    </row>
    <row r="379" spans="1:6" ht="12.75" customHeight="1" x14ac:dyDescent="0.2">
      <c r="A379" s="55">
        <v>4231</v>
      </c>
      <c r="B379" s="87" t="s">
        <v>690</v>
      </c>
      <c r="C379" s="52" t="s">
        <v>775</v>
      </c>
      <c r="D379" s="244"/>
      <c r="E379" s="244">
        <v>185240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51000</v>
      </c>
      <c r="E391" s="53">
        <f t="shared" si="105"/>
        <v>43646.25</v>
      </c>
      <c r="F391" s="54">
        <f t="shared" si="81"/>
        <v>85.580882352941174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v>43646.25</v>
      </c>
      <c r="F394" s="54" t="str">
        <f t="shared" si="81"/>
        <v>-</v>
      </c>
    </row>
    <row r="395" spans="1:6" ht="12.75" customHeight="1" x14ac:dyDescent="0.2">
      <c r="A395" s="55">
        <v>4264</v>
      </c>
      <c r="B395" s="87" t="s">
        <v>722</v>
      </c>
      <c r="C395" s="52" t="s">
        <v>796</v>
      </c>
      <c r="D395" s="244">
        <v>51000</v>
      </c>
      <c r="E395" s="244"/>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3100</v>
      </c>
      <c r="E402" s="53">
        <f t="shared" si="109"/>
        <v>29625</v>
      </c>
      <c r="F402" s="54">
        <f t="shared" si="81"/>
        <v>955.64516129032256</v>
      </c>
    </row>
    <row r="403" spans="1:6" ht="12.75" customHeight="1" x14ac:dyDescent="0.2">
      <c r="A403" s="55">
        <v>451</v>
      </c>
      <c r="B403" s="87" t="s">
        <v>809</v>
      </c>
      <c r="C403" s="52" t="s">
        <v>810</v>
      </c>
      <c r="D403" s="244">
        <v>3100</v>
      </c>
      <c r="E403" s="244">
        <v>29625</v>
      </c>
      <c r="F403" s="54">
        <f t="shared" si="81"/>
        <v>955.64516129032256</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2826794</v>
      </c>
      <c r="E408" s="53">
        <f t="shared" si="111"/>
        <v>995441.21</v>
      </c>
      <c r="F408" s="54">
        <f t="shared" si="81"/>
        <v>35.21449422915147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v>22175.86</v>
      </c>
      <c r="F411" s="54" t="str">
        <f t="shared" si="81"/>
        <v>-</v>
      </c>
    </row>
    <row r="412" spans="1:6" ht="12.75" customHeight="1" x14ac:dyDescent="0.2">
      <c r="A412" s="55" t="s">
        <v>606</v>
      </c>
      <c r="B412" s="87" t="s">
        <v>827</v>
      </c>
      <c r="C412" s="52" t="s">
        <v>828</v>
      </c>
      <c r="D412" s="53">
        <f>D6+D298</f>
        <v>5836266</v>
      </c>
      <c r="E412" s="53">
        <f>E6+E298</f>
        <v>6964267.8899999997</v>
      </c>
      <c r="F412" s="54">
        <f t="shared" si="81"/>
        <v>119.32745851542749</v>
      </c>
    </row>
    <row r="413" spans="1:6" ht="12.75" customHeight="1" x14ac:dyDescent="0.2">
      <c r="A413" s="55" t="s">
        <v>606</v>
      </c>
      <c r="B413" s="87" t="s">
        <v>829</v>
      </c>
      <c r="C413" s="52" t="s">
        <v>830</v>
      </c>
      <c r="D413" s="53">
        <f t="shared" ref="D413:E413" si="112">D289+D350</f>
        <v>6834470</v>
      </c>
      <c r="E413" s="53">
        <f t="shared" si="112"/>
        <v>6796085.6499999994</v>
      </c>
      <c r="F413" s="54">
        <f t="shared" si="81"/>
        <v>99.438371227030032</v>
      </c>
    </row>
    <row r="414" spans="1:6" ht="12.75" customHeight="1" x14ac:dyDescent="0.2">
      <c r="A414" s="55" t="s">
        <v>606</v>
      </c>
      <c r="B414" s="87" t="s">
        <v>831</v>
      </c>
      <c r="C414" s="52" t="s">
        <v>832</v>
      </c>
      <c r="D414" s="53">
        <f t="shared" ref="D414:E414" si="113">IF(D412&gt;=D413,D412-D413,0)</f>
        <v>0</v>
      </c>
      <c r="E414" s="53">
        <f t="shared" si="113"/>
        <v>168182.24000000022</v>
      </c>
      <c r="F414" s="54" t="str">
        <f t="shared" si="81"/>
        <v>-</v>
      </c>
    </row>
    <row r="415" spans="1:6" ht="12.75" customHeight="1" x14ac:dyDescent="0.2">
      <c r="A415" s="55" t="s">
        <v>606</v>
      </c>
      <c r="B415" s="87" t="s">
        <v>833</v>
      </c>
      <c r="C415" s="52" t="s">
        <v>834</v>
      </c>
      <c r="D415" s="53">
        <f t="shared" ref="D415:E415" si="114">IF(D413&gt;=D412,D413-D412,0)</f>
        <v>998204</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2372936</v>
      </c>
      <c r="E416" s="53">
        <f t="shared" si="115"/>
        <v>3554144.64</v>
      </c>
      <c r="F416" s="54">
        <f t="shared" si="81"/>
        <v>149.77836064689484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638526.34</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2371498</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2371498</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2371498</v>
      </c>
      <c r="E495" s="53">
        <f t="shared" si="140"/>
        <v>0</v>
      </c>
      <c r="F495" s="54">
        <f t="shared" si="119"/>
        <v>0</v>
      </c>
    </row>
    <row r="496" spans="1:6" ht="12.75" customHeight="1" x14ac:dyDescent="0.2">
      <c r="A496" s="55">
        <v>8443</v>
      </c>
      <c r="B496" s="87" t="s">
        <v>996</v>
      </c>
      <c r="C496" s="52" t="s">
        <v>997</v>
      </c>
      <c r="D496" s="244">
        <v>2371498</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532497.43999999994</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532497.43999999994</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532497.43999999994</v>
      </c>
      <c r="F617" s="54" t="str">
        <f t="shared" si="119"/>
        <v>-</v>
      </c>
    </row>
    <row r="618" spans="1:6" ht="12.75" customHeight="1" x14ac:dyDescent="0.2">
      <c r="A618" s="55">
        <v>5471</v>
      </c>
      <c r="B618" s="87" t="s">
        <v>1231</v>
      </c>
      <c r="C618" s="52" t="s">
        <v>1232</v>
      </c>
      <c r="D618" s="244"/>
      <c r="E618" s="244">
        <v>532497.43999999994</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2371498</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532497.43999999994</v>
      </c>
      <c r="F636" s="54" t="str">
        <f t="shared" si="119"/>
        <v>-</v>
      </c>
    </row>
    <row r="637" spans="1:6" ht="12.75" customHeight="1" x14ac:dyDescent="0.2">
      <c r="A637" s="55">
        <v>92213</v>
      </c>
      <c r="B637" s="87" t="s">
        <v>1269</v>
      </c>
      <c r="C637" s="52" t="s">
        <v>1270</v>
      </c>
      <c r="D637" s="244"/>
      <c r="E637" s="244">
        <v>532497.43999999994</v>
      </c>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8207764</v>
      </c>
      <c r="E639" s="53">
        <f t="shared" si="180"/>
        <v>6964267.8899999997</v>
      </c>
      <c r="F639" s="54">
        <f t="shared" si="119"/>
        <v>84.84975798524421</v>
      </c>
    </row>
    <row r="640" spans="1:6" ht="12.75" customHeight="1" x14ac:dyDescent="0.2">
      <c r="A640" s="55" t="s">
        <v>606</v>
      </c>
      <c r="B640" s="87" t="s">
        <v>1275</v>
      </c>
      <c r="C640" s="52" t="s">
        <v>1276</v>
      </c>
      <c r="D640" s="53">
        <f t="shared" ref="D640:E640" si="181">D413+D528</f>
        <v>6834470</v>
      </c>
      <c r="E640" s="53">
        <f t="shared" si="181"/>
        <v>7328583.0899999999</v>
      </c>
      <c r="F640" s="54">
        <f t="shared" si="119"/>
        <v>107.22972066597703</v>
      </c>
    </row>
    <row r="641" spans="1:6" ht="12.75" customHeight="1" x14ac:dyDescent="0.2">
      <c r="A641" s="55" t="s">
        <v>606</v>
      </c>
      <c r="B641" s="87" t="s">
        <v>1277</v>
      </c>
      <c r="C641" s="52" t="s">
        <v>1278</v>
      </c>
      <c r="D641" s="53">
        <f t="shared" ref="D641:E641" si="182">IF(D639&gt;=D640,D639-D640,0)</f>
        <v>1373294</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364315.20000000019</v>
      </c>
      <c r="F642" s="54" t="str">
        <f t="shared" si="119"/>
        <v>-</v>
      </c>
    </row>
    <row r="643" spans="1:6" ht="24" x14ac:dyDescent="0.2">
      <c r="A643" s="62" t="s">
        <v>1281</v>
      </c>
      <c r="B643" s="87" t="s">
        <v>1282</v>
      </c>
      <c r="C643" s="63" t="s">
        <v>1281</v>
      </c>
      <c r="D643" s="53">
        <f t="shared" ref="D643:E643" si="184">IF(D416-D417+D637-D638&gt;=0,D416-D417+D637-D638,0)</f>
        <v>2372936</v>
      </c>
      <c r="E643" s="53">
        <f t="shared" si="184"/>
        <v>4086642.08</v>
      </c>
      <c r="F643" s="54">
        <f t="shared" si="119"/>
        <v>172.21880741832061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3746230</v>
      </c>
      <c r="E645" s="53">
        <f t="shared" si="186"/>
        <v>3722326.88</v>
      </c>
      <c r="F645" s="54">
        <f t="shared" si="119"/>
        <v>99.361942005696392</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2896181</v>
      </c>
      <c r="E649" s="244">
        <v>6105561.8600000003</v>
      </c>
      <c r="F649" s="54">
        <f t="shared" ref="F649:F724" si="188">IF(D649&lt;&gt;0,IF(E649/D649&gt;=100,"&gt;&gt;100",E649/D649*100),"-")</f>
        <v>210.81423640304249</v>
      </c>
    </row>
    <row r="650" spans="1:6" ht="12.75" customHeight="1" x14ac:dyDescent="0.2">
      <c r="A650" s="55" t="s">
        <v>1294</v>
      </c>
      <c r="B650" s="87" t="s">
        <v>1295</v>
      </c>
      <c r="C650" s="52" t="s">
        <v>1294</v>
      </c>
      <c r="D650" s="244">
        <v>8582043</v>
      </c>
      <c r="E650" s="244">
        <v>7475334.54</v>
      </c>
      <c r="F650" s="54">
        <f t="shared" si="188"/>
        <v>87.10437060266419</v>
      </c>
    </row>
    <row r="651" spans="1:6" ht="12.75" customHeight="1" x14ac:dyDescent="0.2">
      <c r="A651" s="55" t="s">
        <v>1296</v>
      </c>
      <c r="B651" s="87" t="s">
        <v>1297</v>
      </c>
      <c r="C651" s="52" t="s">
        <v>1296</v>
      </c>
      <c r="D651" s="244">
        <v>7168752</v>
      </c>
      <c r="E651" s="244">
        <v>9367174.4600000009</v>
      </c>
      <c r="F651" s="54">
        <f t="shared" si="188"/>
        <v>130.66673892471104</v>
      </c>
    </row>
    <row r="652" spans="1:6" ht="24" x14ac:dyDescent="0.2">
      <c r="A652" s="55">
        <v>11</v>
      </c>
      <c r="B652" s="87" t="s">
        <v>1298</v>
      </c>
      <c r="C652" s="52" t="s">
        <v>1299</v>
      </c>
      <c r="D652" s="53">
        <f t="shared" ref="D652:E652" si="189">+D649+D650-D651</f>
        <v>4309472</v>
      </c>
      <c r="E652" s="53">
        <f t="shared" si="189"/>
        <v>4213721.9399999995</v>
      </c>
      <c r="F652" s="54">
        <f t="shared" si="188"/>
        <v>97.778148691997529</v>
      </c>
    </row>
    <row r="653" spans="1:6" ht="24" x14ac:dyDescent="0.2">
      <c r="A653" s="55" t="s">
        <v>606</v>
      </c>
      <c r="B653" s="87" t="s">
        <v>1300</v>
      </c>
      <c r="C653" s="52" t="s">
        <v>1301</v>
      </c>
      <c r="D653" s="266">
        <v>8</v>
      </c>
      <c r="E653" s="266">
        <v>12</v>
      </c>
      <c r="F653" s="54">
        <f t="shared" si="188"/>
        <v>150</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8</v>
      </c>
      <c r="E655" s="266">
        <v>9</v>
      </c>
      <c r="F655" s="54">
        <f t="shared" si="188"/>
        <v>112.5</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11179</v>
      </c>
      <c r="E658" s="244">
        <v>799</v>
      </c>
      <c r="F658" s="54">
        <f t="shared" si="188"/>
        <v>7.1473298148313793</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160</v>
      </c>
      <c r="E660" s="244">
        <v>815.55</v>
      </c>
      <c r="F660" s="54">
        <f t="shared" si="188"/>
        <v>509.71874999999994</v>
      </c>
    </row>
    <row r="661" spans="1:6" ht="12.75" customHeight="1" x14ac:dyDescent="0.2">
      <c r="A661" s="55">
        <v>63311</v>
      </c>
      <c r="B661" s="87" t="s">
        <v>1317</v>
      </c>
      <c r="C661" s="52" t="s">
        <v>1318</v>
      </c>
      <c r="D661" s="244">
        <v>1978551</v>
      </c>
      <c r="E661" s="244">
        <v>1976915.61</v>
      </c>
      <c r="F661" s="54">
        <f t="shared" si="188"/>
        <v>99.917344056332141</v>
      </c>
    </row>
    <row r="662" spans="1:6" ht="12.75" customHeight="1" x14ac:dyDescent="0.2">
      <c r="A662" s="55">
        <v>63312</v>
      </c>
      <c r="B662" s="87" t="s">
        <v>1319</v>
      </c>
      <c r="C662" s="52" t="s">
        <v>1320</v>
      </c>
      <c r="D662" s="244">
        <v>102053</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171240</v>
      </c>
      <c r="E665" s="244"/>
      <c r="F665" s="54">
        <f t="shared" si="188"/>
        <v>0</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19839</v>
      </c>
      <c r="E710" s="244">
        <v>108800.5</v>
      </c>
      <c r="F710" s="54">
        <f t="shared" si="188"/>
        <v>548.41725893442208</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1214</v>
      </c>
      <c r="E712" s="244">
        <v>2251.3000000000002</v>
      </c>
      <c r="F712" s="54">
        <f t="shared" si="188"/>
        <v>185.44481054365735</v>
      </c>
    </row>
    <row r="713" spans="1:6" ht="24" x14ac:dyDescent="0.2">
      <c r="A713" s="55">
        <v>66341</v>
      </c>
      <c r="B713" s="87" t="s">
        <v>1406</v>
      </c>
      <c r="C713" s="56">
        <v>66341</v>
      </c>
      <c r="D713" s="244"/>
      <c r="E713" s="244">
        <v>0</v>
      </c>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39697</v>
      </c>
      <c r="E718" s="244">
        <v>36352.79</v>
      </c>
      <c r="F718" s="54">
        <f t="shared" si="188"/>
        <v>91.575660629266693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90905</v>
      </c>
      <c r="E725" s="244">
        <v>22784.91</v>
      </c>
      <c r="F725" s="54">
        <f t="shared" ref="F725:F979" si="190">IF(D725&lt;&gt;0,IF(E725/D725&gt;=100,"&gt;&gt;100",E725/D725*100),"-")</f>
        <v>25.064528903800671</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5159</v>
      </c>
      <c r="E739" s="244">
        <v>23092.81</v>
      </c>
      <c r="F739" s="54">
        <f t="shared" si="190"/>
        <v>447.62182593525876</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v>25000</v>
      </c>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53664</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235059</v>
      </c>
      <c r="E816" s="244">
        <v>275509.23</v>
      </c>
      <c r="F816" s="54">
        <f t="shared" si="190"/>
        <v>117.20854338697944</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36276</v>
      </c>
      <c r="E824" s="244">
        <v>32640</v>
      </c>
      <c r="F824" s="54">
        <f t="shared" si="190"/>
        <v>89.976844194508772</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1383</v>
      </c>
      <c r="E828" s="244"/>
      <c r="F828" s="54">
        <f t="shared" si="190"/>
        <v>0</v>
      </c>
    </row>
    <row r="829" spans="1:6" ht="12.75" customHeight="1" x14ac:dyDescent="0.2">
      <c r="A829" s="55">
        <v>38117</v>
      </c>
      <c r="B829" s="87" t="s">
        <v>1634</v>
      </c>
      <c r="C829" s="52" t="s">
        <v>1635</v>
      </c>
      <c r="D829" s="244">
        <v>14500</v>
      </c>
      <c r="E829" s="244">
        <v>5500</v>
      </c>
      <c r="F829" s="54">
        <f t="shared" si="190"/>
        <v>37.931034482758619</v>
      </c>
    </row>
    <row r="830" spans="1:6" ht="12.75" customHeight="1" x14ac:dyDescent="0.2">
      <c r="A830" s="55">
        <v>38612</v>
      </c>
      <c r="B830" s="87" t="s">
        <v>1636</v>
      </c>
      <c r="C830" s="52" t="s">
        <v>1637</v>
      </c>
      <c r="D830" s="244">
        <v>71000</v>
      </c>
      <c r="E830" s="244">
        <v>37902</v>
      </c>
      <c r="F830" s="54">
        <f t="shared" si="190"/>
        <v>53.383098591549292</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2371498</v>
      </c>
      <c r="E886" s="244"/>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532497.43999999994</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80" zoomScale="110" zoomScaleNormal="11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5682271.3300000001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4681856.5299999993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3448361.5399999996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993796.35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1684951.94</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7626.32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v>27863.09</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224340</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509783.84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1233494.99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6697393.4700000007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3882057.74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992521.98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2034005.97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8987.2800000000007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v>34834.74</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248200</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60600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502907.77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2282838.29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532497.43999999994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532497.43999999994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3666734.3899999987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57154.91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57154.91</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32416.87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32416.87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24738.04</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v>24738.04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3609579.48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976221.4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258358.08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2375000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31729</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2022-10-07T13:28:04Z</cp:lastPrinted>
  <dcterms:created xsi:type="dcterms:W3CDTF">2022-04-01T05:14:30Z</dcterms:created>
  <dcterms:modified xsi:type="dcterms:W3CDTF">2022-10-07T13:28:21Z</dcterms:modified>
</cp:coreProperties>
</file>