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s="1"/>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G312" i="9"/>
  <c r="F312" i="9"/>
  <c r="E312" i="9"/>
  <c r="B312" i="9" s="1"/>
  <c r="H311" i="9"/>
  <c r="G311" i="9"/>
  <c r="E311" i="9" s="1"/>
  <c r="B311" i="9" s="1"/>
  <c r="F311" i="9"/>
  <c r="F310" i="9"/>
  <c r="F309" i="9"/>
  <c r="F308" i="9"/>
  <c r="H307" i="9"/>
  <c r="G307" i="9"/>
  <c r="F307" i="9"/>
  <c r="E307" i="9"/>
  <c r="B307" i="9" s="1"/>
  <c r="F306" i="9"/>
  <c r="H305" i="9"/>
  <c r="G305" i="9"/>
  <c r="E305" i="9" s="1"/>
  <c r="B305" i="9" s="1"/>
  <c r="F305" i="9"/>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L290" i="9"/>
  <c r="F290" i="9" s="1"/>
  <c r="B290" i="9" s="1"/>
  <c r="E290" i="9"/>
  <c r="M289" i="9"/>
  <c r="L289" i="9"/>
  <c r="F289" i="9" s="1"/>
  <c r="B289" i="9" s="1"/>
  <c r="E289" i="9"/>
  <c r="M288" i="9"/>
  <c r="L288" i="9"/>
  <c r="F288" i="9" s="1"/>
  <c r="B288" i="9" s="1"/>
  <c r="E288" i="9"/>
  <c r="M287" i="9"/>
  <c r="L287" i="9"/>
  <c r="F287" i="9" s="1"/>
  <c r="B287" i="9" s="1"/>
  <c r="E287" i="9"/>
  <c r="M286" i="9"/>
  <c r="L286" i="9"/>
  <c r="F286" i="9"/>
  <c r="E286" i="9"/>
  <c r="B286" i="9" s="1"/>
  <c r="M285" i="9"/>
  <c r="F285" i="9" s="1"/>
  <c r="B285" i="9" s="1"/>
  <c r="L285" i="9"/>
  <c r="E285" i="9"/>
  <c r="M284" i="9"/>
  <c r="L284" i="9"/>
  <c r="F284" i="9" s="1"/>
  <c r="E284" i="9"/>
  <c r="B284" i="9" s="1"/>
  <c r="M283" i="9"/>
  <c r="L283" i="9"/>
  <c r="F283" i="9"/>
  <c r="E283" i="9"/>
  <c r="B283" i="9" s="1"/>
  <c r="M282" i="9"/>
  <c r="L282" i="9"/>
  <c r="F282" i="9" s="1"/>
  <c r="B282" i="9" s="1"/>
  <c r="E282" i="9"/>
  <c r="M281" i="9"/>
  <c r="L281" i="9"/>
  <c r="F281" i="9" s="1"/>
  <c r="B281" i="9" s="1"/>
  <c r="E281" i="9"/>
  <c r="M280" i="9"/>
  <c r="L280" i="9"/>
  <c r="F280" i="9" s="1"/>
  <c r="B280" i="9" s="1"/>
  <c r="E280" i="9"/>
  <c r="M279" i="9"/>
  <c r="L279" i="9"/>
  <c r="F279" i="9" s="1"/>
  <c r="B279" i="9" s="1"/>
  <c r="E279" i="9"/>
  <c r="M278" i="9"/>
  <c r="L278" i="9"/>
  <c r="F278" i="9"/>
  <c r="E278" i="9"/>
  <c r="B278" i="9" s="1"/>
  <c r="M277" i="9"/>
  <c r="F277" i="9" s="1"/>
  <c r="B277" i="9" s="1"/>
  <c r="L277" i="9"/>
  <c r="E277" i="9"/>
  <c r="M276" i="9"/>
  <c r="L276" i="9"/>
  <c r="F276" i="9" s="1"/>
  <c r="E276" i="9"/>
  <c r="B276" i="9" s="1"/>
  <c r="M275" i="9"/>
  <c r="L275" i="9"/>
  <c r="F275" i="9"/>
  <c r="E275" i="9"/>
  <c r="B275" i="9" s="1"/>
  <c r="M274" i="9"/>
  <c r="L274" i="9"/>
  <c r="F274" i="9" s="1"/>
  <c r="E274" i="9"/>
  <c r="B274" i="9" s="1"/>
  <c r="M273" i="9"/>
  <c r="L273" i="9"/>
  <c r="F273" i="9" s="1"/>
  <c r="B273" i="9" s="1"/>
  <c r="E273" i="9"/>
  <c r="M272" i="9"/>
  <c r="L272" i="9"/>
  <c r="F272" i="9" s="1"/>
  <c r="B272" i="9" s="1"/>
  <c r="E272" i="9"/>
  <c r="M271" i="9"/>
  <c r="L271" i="9"/>
  <c r="F271" i="9" s="1"/>
  <c r="B271" i="9" s="1"/>
  <c r="E271" i="9"/>
  <c r="M270" i="9"/>
  <c r="L270" i="9"/>
  <c r="F270" i="9"/>
  <c r="E270" i="9"/>
  <c r="B270" i="9" s="1"/>
  <c r="M269" i="9"/>
  <c r="F269" i="9" s="1"/>
  <c r="B269" i="9" s="1"/>
  <c r="L269" i="9"/>
  <c r="E269" i="9"/>
  <c r="M268" i="9"/>
  <c r="L268" i="9"/>
  <c r="F268" i="9" s="1"/>
  <c r="E268" i="9"/>
  <c r="B268" i="9" s="1"/>
  <c r="M267" i="9"/>
  <c r="L267" i="9"/>
  <c r="F267" i="9"/>
  <c r="E267" i="9"/>
  <c r="B267" i="9" s="1"/>
  <c r="M266" i="9"/>
  <c r="L266" i="9"/>
  <c r="F266" i="9" s="1"/>
  <c r="E266" i="9"/>
  <c r="M265" i="9"/>
  <c r="L265" i="9"/>
  <c r="F265" i="9" s="1"/>
  <c r="E265" i="9"/>
  <c r="B265" i="9" s="1"/>
  <c r="M264" i="9"/>
  <c r="L264" i="9"/>
  <c r="F264" i="9" s="1"/>
  <c r="B264" i="9" s="1"/>
  <c r="E264" i="9"/>
  <c r="M263" i="9"/>
  <c r="L263" i="9"/>
  <c r="F263" i="9" s="1"/>
  <c r="B263" i="9" s="1"/>
  <c r="E263" i="9"/>
  <c r="M262" i="9"/>
  <c r="L262" i="9"/>
  <c r="F262" i="9"/>
  <c r="E262" i="9"/>
  <c r="B262" i="9" s="1"/>
  <c r="M261" i="9"/>
  <c r="L261" i="9"/>
  <c r="F261" i="9"/>
  <c r="E261" i="9"/>
  <c r="B261" i="9"/>
  <c r="M260" i="9"/>
  <c r="L260" i="9"/>
  <c r="F260" i="9" s="1"/>
  <c r="E260" i="9"/>
  <c r="B260" i="9" s="1"/>
  <c r="M259" i="9"/>
  <c r="L259" i="9"/>
  <c r="F259" i="9"/>
  <c r="E259" i="9"/>
  <c r="B259" i="9" s="1"/>
  <c r="M258" i="9"/>
  <c r="L258" i="9"/>
  <c r="F258" i="9" s="1"/>
  <c r="E258" i="9"/>
  <c r="M257" i="9"/>
  <c r="L257" i="9"/>
  <c r="F257" i="9" s="1"/>
  <c r="E257" i="9"/>
  <c r="B257" i="9" s="1"/>
  <c r="M256" i="9"/>
  <c r="L256" i="9"/>
  <c r="F256" i="9" s="1"/>
  <c r="B256" i="9" s="1"/>
  <c r="E256" i="9"/>
  <c r="M255" i="9"/>
  <c r="L255" i="9"/>
  <c r="F255" i="9" s="1"/>
  <c r="B255" i="9" s="1"/>
  <c r="E255" i="9"/>
  <c r="M254" i="9"/>
  <c r="L254" i="9"/>
  <c r="F254" i="9"/>
  <c r="E254" i="9"/>
  <c r="B254" i="9" s="1"/>
  <c r="M253" i="9"/>
  <c r="L253" i="9"/>
  <c r="F253" i="9"/>
  <c r="E253" i="9"/>
  <c r="B253" i="9"/>
  <c r="M252" i="9"/>
  <c r="L252" i="9"/>
  <c r="F252" i="9" s="1"/>
  <c r="E252" i="9"/>
  <c r="B252" i="9" s="1"/>
  <c r="M251" i="9"/>
  <c r="L251" i="9"/>
  <c r="F251" i="9"/>
  <c r="E251" i="9"/>
  <c r="B251" i="9" s="1"/>
  <c r="M250" i="9"/>
  <c r="L250" i="9"/>
  <c r="F250" i="9" s="1"/>
  <c r="E250" i="9"/>
  <c r="M249" i="9"/>
  <c r="L249" i="9"/>
  <c r="F249" i="9" s="1"/>
  <c r="E249" i="9"/>
  <c r="B249" i="9" s="1"/>
  <c r="M248" i="9"/>
  <c r="L248" i="9"/>
  <c r="F248" i="9" s="1"/>
  <c r="B248" i="9" s="1"/>
  <c r="E248" i="9"/>
  <c r="M247" i="9"/>
  <c r="L247" i="9"/>
  <c r="E247" i="9"/>
  <c r="M246" i="9"/>
  <c r="F246" i="9" s="1"/>
  <c r="B246" i="9" s="1"/>
  <c r="L246" i="9"/>
  <c r="E246" i="9"/>
  <c r="M245" i="9"/>
  <c r="L245" i="9"/>
  <c r="F245" i="9"/>
  <c r="E245" i="9"/>
  <c r="B245" i="9"/>
  <c r="M244" i="9"/>
  <c r="L244" i="9"/>
  <c r="E244" i="9"/>
  <c r="M243" i="9"/>
  <c r="F243" i="9" s="1"/>
  <c r="L243" i="9"/>
  <c r="E243" i="9"/>
  <c r="M242" i="9"/>
  <c r="L242" i="9"/>
  <c r="E242" i="9"/>
  <c r="M241" i="9"/>
  <c r="L241" i="9"/>
  <c r="E241" i="9"/>
  <c r="M240" i="9"/>
  <c r="L240" i="9"/>
  <c r="F240" i="9" s="1"/>
  <c r="B240" i="9" s="1"/>
  <c r="E240" i="9"/>
  <c r="M239" i="9"/>
  <c r="L239" i="9"/>
  <c r="E239" i="9"/>
  <c r="M238" i="9"/>
  <c r="F238" i="9" s="1"/>
  <c r="B238" i="9" s="1"/>
  <c r="L238" i="9"/>
  <c r="E238" i="9"/>
  <c r="M237" i="9"/>
  <c r="F237" i="9" s="1"/>
  <c r="B237" i="9" s="1"/>
  <c r="L237" i="9"/>
  <c r="E237" i="9"/>
  <c r="M236" i="9"/>
  <c r="L236" i="9"/>
  <c r="E236" i="9"/>
  <c r="M235" i="9"/>
  <c r="F235" i="9" s="1"/>
  <c r="L235" i="9"/>
  <c r="E235" i="9"/>
  <c r="M234" i="9"/>
  <c r="L234" i="9"/>
  <c r="F234" i="9" s="1"/>
  <c r="E234" i="9"/>
  <c r="M233" i="9"/>
  <c r="L233" i="9"/>
  <c r="E233" i="9"/>
  <c r="M232" i="9"/>
  <c r="L232" i="9"/>
  <c r="F232" i="9" s="1"/>
  <c r="B232" i="9" s="1"/>
  <c r="E232" i="9"/>
  <c r="M231" i="9"/>
  <c r="L231" i="9"/>
  <c r="F231" i="9" s="1"/>
  <c r="B231" i="9" s="1"/>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F160" i="9"/>
  <c r="E160" i="9"/>
  <c r="B160" i="9" s="1"/>
  <c r="H159" i="9"/>
  <c r="G159" i="9"/>
  <c r="E159" i="9" s="1"/>
  <c r="B159" i="9" s="1"/>
  <c r="F159" i="9"/>
  <c r="H158" i="9"/>
  <c r="G158" i="9"/>
  <c r="E158" i="9" s="1"/>
  <c r="B158" i="9" s="1"/>
  <c r="F158" i="9"/>
  <c r="H157" i="9"/>
  <c r="G157" i="9"/>
  <c r="F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E103" i="9" s="1"/>
  <c r="F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c r="H87" i="9"/>
  <c r="G87" i="9"/>
  <c r="E87" i="9" s="1"/>
  <c r="F87" i="9"/>
  <c r="H86" i="9"/>
  <c r="G86" i="9"/>
  <c r="E86" i="9" s="1"/>
  <c r="B86" i="9" s="1"/>
  <c r="F86" i="9"/>
  <c r="H85" i="9"/>
  <c r="G85" i="9"/>
  <c r="E85" i="9" s="1"/>
  <c r="B85" i="9" s="1"/>
  <c r="F85" i="9"/>
  <c r="H84" i="9"/>
  <c r="G84" i="9"/>
  <c r="F84" i="9"/>
  <c r="E84" i="9"/>
  <c r="B84" i="9" s="1"/>
  <c r="H83" i="9"/>
  <c r="E83" i="9" s="1"/>
  <c r="B83" i="9" s="1"/>
  <c r="G83" i="9"/>
  <c r="F83" i="9"/>
  <c r="H82" i="9"/>
  <c r="G82" i="9"/>
  <c r="F82" i="9"/>
  <c r="H81" i="9"/>
  <c r="G81" i="9"/>
  <c r="F81" i="9"/>
  <c r="H80" i="9"/>
  <c r="G80" i="9"/>
  <c r="F80" i="9"/>
  <c r="E80" i="9"/>
  <c r="B80" i="9"/>
  <c r="H79" i="9"/>
  <c r="G79" i="9"/>
  <c r="E79" i="9" s="1"/>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F73" i="9"/>
  <c r="B73" i="9"/>
  <c r="H72" i="9"/>
  <c r="G72" i="9"/>
  <c r="F72" i="9"/>
  <c r="E72" i="9"/>
  <c r="B72" i="9"/>
  <c r="H71" i="9"/>
  <c r="G71" i="9"/>
  <c r="E71" i="9" s="1"/>
  <c r="F71" i="9"/>
  <c r="H70" i="9"/>
  <c r="G70" i="9"/>
  <c r="E70" i="9" s="1"/>
  <c r="B70" i="9" s="1"/>
  <c r="F70" i="9"/>
  <c r="H69" i="9"/>
  <c r="E69" i="9" s="1"/>
  <c r="B69" i="9" s="1"/>
  <c r="G69" i="9"/>
  <c r="F69" i="9"/>
  <c r="H68" i="9"/>
  <c r="E68" i="9" s="1"/>
  <c r="B68" i="9" s="1"/>
  <c r="G68" i="9"/>
  <c r="F68" i="9"/>
  <c r="H67" i="9"/>
  <c r="E67" i="9" s="1"/>
  <c r="B67" i="9" s="1"/>
  <c r="G67" i="9"/>
  <c r="F67" i="9"/>
  <c r="H66" i="9"/>
  <c r="G66" i="9"/>
  <c r="E66" i="9" s="1"/>
  <c r="B66" i="9" s="1"/>
  <c r="F66" i="9"/>
  <c r="H65" i="9"/>
  <c r="G65" i="9"/>
  <c r="E65" i="9" s="1"/>
  <c r="B65" i="9" s="1"/>
  <c r="F65" i="9"/>
  <c r="H64" i="9"/>
  <c r="G64" i="9"/>
  <c r="F64" i="9"/>
  <c r="E64" i="9"/>
  <c r="B64" i="9"/>
  <c r="H63" i="9"/>
  <c r="G63" i="9"/>
  <c r="F63" i="9"/>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E50" i="9"/>
  <c r="B50" i="9" s="1"/>
  <c r="H49" i="9"/>
  <c r="G49" i="9"/>
  <c r="F49" i="9"/>
  <c r="H48" i="9"/>
  <c r="G48" i="9"/>
  <c r="E48" i="9" s="1"/>
  <c r="B48" i="9" s="1"/>
  <c r="F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F33" i="9"/>
  <c r="H32" i="9"/>
  <c r="G32" i="9"/>
  <c r="E32" i="9" s="1"/>
  <c r="B32" i="9" s="1"/>
  <c r="F32" i="9"/>
  <c r="H31" i="9"/>
  <c r="E31" i="9" s="1"/>
  <c r="B31" i="9" s="1"/>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F4" i="9"/>
  <c r="O3" i="9"/>
  <c r="G296" i="9" s="1"/>
  <c r="I3" i="9"/>
  <c r="H3" i="9"/>
  <c r="G3" i="9"/>
  <c r="D104" i="8"/>
  <c r="D97" i="8"/>
  <c r="D92" i="8"/>
  <c r="D87" i="8"/>
  <c r="D82" i="8"/>
  <c r="D77" i="8"/>
  <c r="D72" i="8"/>
  <c r="D67" i="8"/>
  <c r="D62" i="8"/>
  <c r="D57" i="8"/>
  <c r="D52" i="8"/>
  <c r="D46" i="8"/>
  <c r="D37" i="8"/>
  <c r="D27" i="8"/>
  <c r="D18" i="8"/>
  <c r="D8" i="8"/>
  <c r="D6" i="8" s="1"/>
  <c r="C1583" i="1" s="1"/>
  <c r="G1583" i="1" s="1"/>
  <c r="E44" i="7"/>
  <c r="D44" i="7"/>
  <c r="E39" i="7"/>
  <c r="E38" i="7" s="1"/>
  <c r="D39" i="7"/>
  <c r="D38" i="7"/>
  <c r="E30" i="7"/>
  <c r="D30" i="7"/>
  <c r="E23" i="7"/>
  <c r="E22" i="7" s="1"/>
  <c r="D23" i="7"/>
  <c r="D22" i="7" s="1"/>
  <c r="E14" i="7"/>
  <c r="D14" i="7"/>
  <c r="D6" i="7" s="1"/>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E178" i="5" s="1"/>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E156" i="9" s="1"/>
  <c r="B156" i="9" s="1"/>
  <c r="F606" i="4"/>
  <c r="F605" i="4"/>
  <c r="F604" i="4"/>
  <c r="E603" i="4"/>
  <c r="D603" i="4"/>
  <c r="F603" i="4" s="1"/>
  <c r="F602" i="4"/>
  <c r="F601" i="4"/>
  <c r="F600" i="4"/>
  <c r="F599" i="4"/>
  <c r="E598" i="4"/>
  <c r="D598" i="4"/>
  <c r="F598" i="4" s="1"/>
  <c r="D597"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E466" i="4" s="1"/>
  <c r="D460" i="1"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31" i="4"/>
  <c r="E428" i="4"/>
  <c r="D428" i="4"/>
  <c r="E427" i="4"/>
  <c r="D427" i="4"/>
  <c r="F427" i="4" s="1"/>
  <c r="E426" i="4"/>
  <c r="D426" i="4"/>
  <c r="F421" i="4"/>
  <c r="F420" i="4"/>
  <c r="F419" i="4"/>
  <c r="F416" i="4"/>
  <c r="F415" i="4"/>
  <c r="F414" i="4"/>
  <c r="F413" i="4"/>
  <c r="E412" i="4"/>
  <c r="D412" i="4"/>
  <c r="F412" i="4" s="1"/>
  <c r="F411" i="4"/>
  <c r="F410" i="4"/>
  <c r="E410" i="4"/>
  <c r="D410" i="4"/>
  <c r="F409" i="4"/>
  <c r="F408" i="4"/>
  <c r="F407" i="4"/>
  <c r="E407" i="4"/>
  <c r="E406" i="4" s="1"/>
  <c r="D407" i="4"/>
  <c r="D406" i="4" s="1"/>
  <c r="F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E373" i="4" s="1"/>
  <c r="D368" i="1" s="1"/>
  <c r="D374" i="4"/>
  <c r="F372" i="4"/>
  <c r="F371" i="4"/>
  <c r="F370" i="4"/>
  <c r="F369" i="4"/>
  <c r="F368" i="4"/>
  <c r="F367" i="4"/>
  <c r="F366" i="4"/>
  <c r="E366" i="4"/>
  <c r="D366" i="4"/>
  <c r="F365" i="4"/>
  <c r="F364" i="4"/>
  <c r="F363" i="4"/>
  <c r="F362" i="4"/>
  <c r="E362" i="4"/>
  <c r="E361" i="4" s="1"/>
  <c r="D362" i="4"/>
  <c r="D361" i="4"/>
  <c r="F359" i="4"/>
  <c r="F358" i="4"/>
  <c r="E358" i="4"/>
  <c r="D358" i="4"/>
  <c r="F357" i="4"/>
  <c r="F356" i="4"/>
  <c r="E355" i="4"/>
  <c r="E354" i="4" s="1"/>
  <c r="D355" i="4"/>
  <c r="D354" i="4" s="1"/>
  <c r="F354" i="4"/>
  <c r="F353" i="4"/>
  <c r="F352" i="4"/>
  <c r="F351" i="4"/>
  <c r="F350" i="4"/>
  <c r="F349" i="4"/>
  <c r="E349" i="4"/>
  <c r="D349" i="4"/>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F250" i="4" s="1"/>
  <c r="D250" i="4"/>
  <c r="F249" i="4"/>
  <c r="F248" i="4"/>
  <c r="F247" i="4"/>
  <c r="E246" i="4"/>
  <c r="D246" i="4"/>
  <c r="F246" i="4" s="1"/>
  <c r="F245" i="4"/>
  <c r="F244" i="4"/>
  <c r="F243" i="4"/>
  <c r="E242" i="4"/>
  <c r="D242" i="4"/>
  <c r="F242" i="4" s="1"/>
  <c r="F241" i="4"/>
  <c r="F240" i="4"/>
  <c r="F239" i="4"/>
  <c r="F238" i="4"/>
  <c r="E237" i="4"/>
  <c r="F237" i="4" s="1"/>
  <c r="D237" i="4"/>
  <c r="F236" i="4"/>
  <c r="F235" i="4"/>
  <c r="F234" i="4"/>
  <c r="E234" i="4"/>
  <c r="D234" i="4"/>
  <c r="F233" i="4"/>
  <c r="F232" i="4"/>
  <c r="E231" i="4"/>
  <c r="D231" i="4"/>
  <c r="F231" i="4" s="1"/>
  <c r="D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c r="F139" i="4"/>
  <c r="F138" i="4"/>
  <c r="F137" i="4"/>
  <c r="F136" i="4"/>
  <c r="E135" i="4"/>
  <c r="E134" i="4" s="1"/>
  <c r="D135" i="4"/>
  <c r="D134" i="4" s="1"/>
  <c r="F134" i="4"/>
  <c r="F133" i="4"/>
  <c r="F132" i="4"/>
  <c r="F131" i="4"/>
  <c r="F130" i="4"/>
  <c r="E129" i="4"/>
  <c r="D129" i="4"/>
  <c r="F128" i="4"/>
  <c r="F127"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F74" i="4" s="1"/>
  <c r="D74" i="4"/>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F8" i="4" s="1"/>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H1683" i="1"/>
  <c r="C1683" i="1"/>
  <c r="G1683" i="1" s="1"/>
  <c r="H1682" i="1"/>
  <c r="G1682" i="1"/>
  <c r="C1682" i="1"/>
  <c r="C1681" i="1"/>
  <c r="H1681" i="1" s="1"/>
  <c r="C1680" i="1"/>
  <c r="G1680" i="1" s="1"/>
  <c r="H1679" i="1"/>
  <c r="C1679" i="1"/>
  <c r="G1679" i="1" s="1"/>
  <c r="H1678" i="1"/>
  <c r="G1678" i="1"/>
  <c r="C1678" i="1"/>
  <c r="C1677" i="1"/>
  <c r="H1677" i="1" s="1"/>
  <c r="C1676" i="1"/>
  <c r="H1676" i="1" s="1"/>
  <c r="H1675" i="1"/>
  <c r="C1675" i="1"/>
  <c r="G1675" i="1" s="1"/>
  <c r="H1674" i="1"/>
  <c r="G1674" i="1"/>
  <c r="C1674" i="1"/>
  <c r="G1673" i="1"/>
  <c r="C1673" i="1"/>
  <c r="H1673" i="1" s="1"/>
  <c r="C1672" i="1"/>
  <c r="G1672" i="1" s="1"/>
  <c r="H1671" i="1"/>
  <c r="C1671" i="1"/>
  <c r="G1671" i="1" s="1"/>
  <c r="H1670" i="1"/>
  <c r="G1670" i="1"/>
  <c r="C1670" i="1"/>
  <c r="C1669" i="1"/>
  <c r="H1669" i="1" s="1"/>
  <c r="C1668" i="1"/>
  <c r="H1668" i="1" s="1"/>
  <c r="H1667" i="1"/>
  <c r="C1667" i="1"/>
  <c r="G1667" i="1" s="1"/>
  <c r="H1666" i="1"/>
  <c r="G1666" i="1"/>
  <c r="C1666" i="1"/>
  <c r="G1665" i="1"/>
  <c r="C1665" i="1"/>
  <c r="H1665" i="1" s="1"/>
  <c r="C1664" i="1"/>
  <c r="G1664" i="1" s="1"/>
  <c r="H1663" i="1"/>
  <c r="C1663" i="1"/>
  <c r="G1663" i="1" s="1"/>
  <c r="H1662" i="1"/>
  <c r="G1662" i="1"/>
  <c r="C1662" i="1"/>
  <c r="C1661" i="1"/>
  <c r="H1661" i="1" s="1"/>
  <c r="C1660" i="1"/>
  <c r="H1660" i="1" s="1"/>
  <c r="H1659" i="1"/>
  <c r="C1659" i="1"/>
  <c r="G1659" i="1" s="1"/>
  <c r="H1658" i="1"/>
  <c r="G1658" i="1"/>
  <c r="C1658" i="1"/>
  <c r="G1657" i="1"/>
  <c r="C1657" i="1"/>
  <c r="H1657" i="1" s="1"/>
  <c r="C1656" i="1"/>
  <c r="G1656" i="1" s="1"/>
  <c r="H1655" i="1"/>
  <c r="C1655" i="1"/>
  <c r="G1655" i="1" s="1"/>
  <c r="H1654" i="1"/>
  <c r="G1654" i="1"/>
  <c r="C1654" i="1"/>
  <c r="C1653" i="1"/>
  <c r="H1653" i="1" s="1"/>
  <c r="C1652" i="1"/>
  <c r="H1652" i="1" s="1"/>
  <c r="H1651" i="1"/>
  <c r="C1651" i="1"/>
  <c r="G1651" i="1" s="1"/>
  <c r="H1650" i="1"/>
  <c r="G1650" i="1"/>
  <c r="C1650" i="1"/>
  <c r="G1649" i="1"/>
  <c r="C1649" i="1"/>
  <c r="H1649" i="1" s="1"/>
  <c r="C1648" i="1"/>
  <c r="G1648" i="1" s="1"/>
  <c r="H1647" i="1"/>
  <c r="C1647" i="1"/>
  <c r="G1647" i="1" s="1"/>
  <c r="H1646" i="1"/>
  <c r="G1646" i="1"/>
  <c r="C1646" i="1"/>
  <c r="C1645" i="1"/>
  <c r="H1645" i="1" s="1"/>
  <c r="C1644" i="1"/>
  <c r="H1644" i="1" s="1"/>
  <c r="H1643" i="1"/>
  <c r="C1643" i="1"/>
  <c r="G1643" i="1" s="1"/>
  <c r="H1642" i="1"/>
  <c r="G1642" i="1"/>
  <c r="C1642" i="1"/>
  <c r="G1641" i="1"/>
  <c r="C1641" i="1"/>
  <c r="H1641" i="1" s="1"/>
  <c r="C1640" i="1"/>
  <c r="G1640" i="1" s="1"/>
  <c r="H1639" i="1"/>
  <c r="C1639" i="1"/>
  <c r="G1639" i="1" s="1"/>
  <c r="H1638" i="1"/>
  <c r="G1638" i="1"/>
  <c r="C1638" i="1"/>
  <c r="C1637" i="1"/>
  <c r="H1637" i="1" s="1"/>
  <c r="C1636" i="1"/>
  <c r="H1636" i="1" s="1"/>
  <c r="H1635" i="1"/>
  <c r="C1635" i="1"/>
  <c r="G1635" i="1" s="1"/>
  <c r="G1634" i="1"/>
  <c r="C1634" i="1"/>
  <c r="H1634" i="1" s="1"/>
  <c r="G1633" i="1"/>
  <c r="C1633" i="1"/>
  <c r="H1633" i="1" s="1"/>
  <c r="C1632" i="1"/>
  <c r="G1632" i="1" s="1"/>
  <c r="H1631" i="1"/>
  <c r="C1631" i="1"/>
  <c r="G1631" i="1" s="1"/>
  <c r="H1630" i="1"/>
  <c r="G1630" i="1"/>
  <c r="C1630" i="1"/>
  <c r="C1629" i="1"/>
  <c r="H1629" i="1" s="1"/>
  <c r="H1627" i="1"/>
  <c r="C1627" i="1"/>
  <c r="G1627" i="1" s="1"/>
  <c r="H1626" i="1"/>
  <c r="G1626" i="1"/>
  <c r="C1626" i="1"/>
  <c r="G1625" i="1"/>
  <c r="C1625" i="1"/>
  <c r="H1625" i="1" s="1"/>
  <c r="C1624" i="1"/>
  <c r="G1624" i="1" s="1"/>
  <c r="H1623" i="1"/>
  <c r="C1623" i="1"/>
  <c r="G1623" i="1" s="1"/>
  <c r="C1620" i="1"/>
  <c r="H1620" i="1" s="1"/>
  <c r="H1619" i="1"/>
  <c r="C1619" i="1"/>
  <c r="G1619" i="1" s="1"/>
  <c r="C1618" i="1"/>
  <c r="H1618" i="1" s="1"/>
  <c r="G1617" i="1"/>
  <c r="C1617" i="1"/>
  <c r="H1617" i="1" s="1"/>
  <c r="C1616" i="1"/>
  <c r="G1616" i="1" s="1"/>
  <c r="H1615" i="1"/>
  <c r="C1615" i="1"/>
  <c r="G1615" i="1" s="1"/>
  <c r="G1614" i="1"/>
  <c r="C1614" i="1"/>
  <c r="H1614" i="1" s="1"/>
  <c r="C1613" i="1"/>
  <c r="H1613" i="1" s="1"/>
  <c r="C1612" i="1"/>
  <c r="H1612" i="1" s="1"/>
  <c r="C1611" i="1"/>
  <c r="G1611" i="1" s="1"/>
  <c r="C1610" i="1"/>
  <c r="H1610" i="1" s="1"/>
  <c r="G1609" i="1"/>
  <c r="C1609" i="1"/>
  <c r="H1609" i="1" s="1"/>
  <c r="C1608" i="1"/>
  <c r="G1608" i="1" s="1"/>
  <c r="C1607" i="1"/>
  <c r="G1607" i="1" s="1"/>
  <c r="C1606" i="1"/>
  <c r="H1606" i="1" s="1"/>
  <c r="C1605" i="1"/>
  <c r="H1605" i="1" s="1"/>
  <c r="C1604" i="1"/>
  <c r="H1604" i="1" s="1"/>
  <c r="H1603" i="1"/>
  <c r="C1603" i="1"/>
  <c r="G1603" i="1" s="1"/>
  <c r="C1601" i="1"/>
  <c r="H1601" i="1" s="1"/>
  <c r="C1600" i="1"/>
  <c r="G1600" i="1" s="1"/>
  <c r="H1599" i="1"/>
  <c r="C1599" i="1"/>
  <c r="G1599" i="1" s="1"/>
  <c r="H1598" i="1"/>
  <c r="G1598" i="1"/>
  <c r="C1598" i="1"/>
  <c r="C1597" i="1"/>
  <c r="H1597" i="1" s="1"/>
  <c r="C1596" i="1"/>
  <c r="H1596" i="1" s="1"/>
  <c r="H1595" i="1"/>
  <c r="C1595" i="1"/>
  <c r="G1595" i="1" s="1"/>
  <c r="C1594" i="1"/>
  <c r="G1594" i="1" s="1"/>
  <c r="C1593" i="1"/>
  <c r="H1593" i="1" s="1"/>
  <c r="C1592" i="1"/>
  <c r="G1592" i="1" s="1"/>
  <c r="H1591" i="1"/>
  <c r="C1591" i="1"/>
  <c r="G1591" i="1" s="1"/>
  <c r="H1590" i="1"/>
  <c r="G1590" i="1"/>
  <c r="C1590" i="1"/>
  <c r="C1589" i="1"/>
  <c r="H1589" i="1" s="1"/>
  <c r="C1588" i="1"/>
  <c r="H1588" i="1" s="1"/>
  <c r="C1587" i="1"/>
  <c r="G1587" i="1" s="1"/>
  <c r="C1586" i="1"/>
  <c r="H1586" i="1" s="1"/>
  <c r="C1585" i="1"/>
  <c r="H1585" i="1" s="1"/>
  <c r="C1584" i="1"/>
  <c r="G1584" i="1" s="1"/>
  <c r="H1582" i="1"/>
  <c r="G1582" i="1"/>
  <c r="C1582" i="1"/>
  <c r="D1581" i="1"/>
  <c r="C1581" i="1"/>
  <c r="J1581" i="1" s="1"/>
  <c r="J1580" i="1"/>
  <c r="D1580" i="1"/>
  <c r="H1580" i="1" s="1"/>
  <c r="C1580" i="1"/>
  <c r="H1579" i="1"/>
  <c r="D1579" i="1"/>
  <c r="C1579" i="1"/>
  <c r="J1579" i="1" s="1"/>
  <c r="G1578" i="1"/>
  <c r="D1578" i="1"/>
  <c r="J1578" i="1" s="1"/>
  <c r="C1578" i="1"/>
  <c r="H1578" i="1" s="1"/>
  <c r="D1577" i="1"/>
  <c r="H1577" i="1" s="1"/>
  <c r="C1577" i="1"/>
  <c r="H1576" i="1"/>
  <c r="D1576" i="1"/>
  <c r="C1576" i="1"/>
  <c r="J1576" i="1" s="1"/>
  <c r="G1575" i="1"/>
  <c r="D1575" i="1"/>
  <c r="J1575" i="1" s="1"/>
  <c r="C1575" i="1"/>
  <c r="H1575" i="1" s="1"/>
  <c r="D1574" i="1"/>
  <c r="C1574" i="1"/>
  <c r="J1574" i="1" s="1"/>
  <c r="J1573" i="1"/>
  <c r="D1573" i="1"/>
  <c r="H1573" i="1" s="1"/>
  <c r="C1573" i="1"/>
  <c r="G1572" i="1"/>
  <c r="D1572" i="1"/>
  <c r="C1572" i="1"/>
  <c r="H1572" i="1" s="1"/>
  <c r="D1571" i="1"/>
  <c r="H1571" i="1" s="1"/>
  <c r="C1571" i="1"/>
  <c r="H1570" i="1"/>
  <c r="D1570" i="1"/>
  <c r="C1570" i="1"/>
  <c r="J1570" i="1" s="1"/>
  <c r="G1569" i="1"/>
  <c r="D1569" i="1"/>
  <c r="J1569" i="1" s="1"/>
  <c r="C1569" i="1"/>
  <c r="H1569" i="1" s="1"/>
  <c r="D1568" i="1"/>
  <c r="C1568" i="1"/>
  <c r="J1568" i="1" s="1"/>
  <c r="J1567" i="1"/>
  <c r="D1567" i="1"/>
  <c r="H1567" i="1" s="1"/>
  <c r="C1567" i="1"/>
  <c r="H1566" i="1"/>
  <c r="D1566" i="1"/>
  <c r="C1566" i="1"/>
  <c r="J1566" i="1" s="1"/>
  <c r="G1565" i="1"/>
  <c r="D1565" i="1"/>
  <c r="J1565" i="1" s="1"/>
  <c r="C1565" i="1"/>
  <c r="H1565" i="1" s="1"/>
  <c r="D1564" i="1"/>
  <c r="C1564" i="1"/>
  <c r="J1564" i="1" s="1"/>
  <c r="H1563" i="1"/>
  <c r="D1563" i="1"/>
  <c r="C1563" i="1"/>
  <c r="G1563" i="1" s="1"/>
  <c r="G1562" i="1"/>
  <c r="D1562" i="1"/>
  <c r="J1562" i="1" s="1"/>
  <c r="C1562" i="1"/>
  <c r="H1562" i="1" s="1"/>
  <c r="D1561" i="1"/>
  <c r="C1561" i="1"/>
  <c r="J1561" i="1" s="1"/>
  <c r="J1560" i="1"/>
  <c r="D1560" i="1"/>
  <c r="H1560" i="1" s="1"/>
  <c r="C1560" i="1"/>
  <c r="H1559" i="1"/>
  <c r="D1559" i="1"/>
  <c r="C1559" i="1"/>
  <c r="J1559" i="1" s="1"/>
  <c r="G1558" i="1"/>
  <c r="I1558" i="1" s="1"/>
  <c r="D1558" i="1"/>
  <c r="J1558" i="1" s="1"/>
  <c r="C1558" i="1"/>
  <c r="H1558" i="1" s="1"/>
  <c r="D1557" i="1"/>
  <c r="C1557" i="1"/>
  <c r="J1557" i="1" s="1"/>
  <c r="H1556" i="1"/>
  <c r="D1556" i="1"/>
  <c r="C1556" i="1"/>
  <c r="G1556" i="1" s="1"/>
  <c r="D1555" i="1"/>
  <c r="C1555" i="1"/>
  <c r="H1555" i="1" s="1"/>
  <c r="J1554" i="1"/>
  <c r="D1554" i="1"/>
  <c r="H1554" i="1" s="1"/>
  <c r="C1554" i="1"/>
  <c r="H1553" i="1"/>
  <c r="D1553" i="1"/>
  <c r="C1553" i="1"/>
  <c r="J1553" i="1" s="1"/>
  <c r="G1552" i="1"/>
  <c r="I1552" i="1" s="1"/>
  <c r="D1552" i="1"/>
  <c r="J1552" i="1" s="1"/>
  <c r="C1552" i="1"/>
  <c r="H1552" i="1" s="1"/>
  <c r="D1551" i="1"/>
  <c r="C1551" i="1"/>
  <c r="J1551" i="1" s="1"/>
  <c r="J1550" i="1"/>
  <c r="D1550" i="1"/>
  <c r="H1550" i="1" s="1"/>
  <c r="C1550" i="1"/>
  <c r="H1549" i="1"/>
  <c r="D1549" i="1"/>
  <c r="C1549" i="1"/>
  <c r="J1549" i="1" s="1"/>
  <c r="G1548" i="1"/>
  <c r="I1548" i="1" s="1"/>
  <c r="D1548" i="1"/>
  <c r="J1548" i="1" s="1"/>
  <c r="C1548" i="1"/>
  <c r="H1548" i="1" s="1"/>
  <c r="J1547" i="1"/>
  <c r="H1547" i="1"/>
  <c r="G1547" i="1"/>
  <c r="D1547" i="1"/>
  <c r="C1547" i="1"/>
  <c r="J1546" i="1"/>
  <c r="D1546" i="1"/>
  <c r="C1546" i="1"/>
  <c r="G1546" i="1" s="1"/>
  <c r="H1545" i="1"/>
  <c r="G1545" i="1"/>
  <c r="I1545" i="1" s="1"/>
  <c r="D1545" i="1"/>
  <c r="C1545" i="1"/>
  <c r="J1545" i="1" s="1"/>
  <c r="D1544" i="1"/>
  <c r="C1544" i="1"/>
  <c r="J1544" i="1" s="1"/>
  <c r="J1543" i="1"/>
  <c r="H1543" i="1"/>
  <c r="G1543" i="1"/>
  <c r="I1543" i="1" s="1"/>
  <c r="D1543" i="1"/>
  <c r="C1543" i="1"/>
  <c r="J1542" i="1"/>
  <c r="D1542" i="1"/>
  <c r="C1542" i="1"/>
  <c r="G1542" i="1" s="1"/>
  <c r="H1541" i="1"/>
  <c r="G1541" i="1"/>
  <c r="I1541" i="1" s="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D849" i="1"/>
  <c r="G849" i="1" s="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G704" i="1"/>
  <c r="D704" i="1"/>
  <c r="H704" i="1" s="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G652" i="1" s="1"/>
  <c r="C652" i="1"/>
  <c r="H651" i="1"/>
  <c r="G651" i="1"/>
  <c r="D651" i="1"/>
  <c r="C651" i="1"/>
  <c r="D650" i="1"/>
  <c r="H650" i="1" s="1"/>
  <c r="C650" i="1"/>
  <c r="H649" i="1"/>
  <c r="D649" i="1"/>
  <c r="G649" i="1" s="1"/>
  <c r="C649" i="1"/>
  <c r="H648" i="1"/>
  <c r="D648" i="1"/>
  <c r="G648" i="1" s="1"/>
  <c r="C648" i="1"/>
  <c r="H647" i="1"/>
  <c r="G647" i="1"/>
  <c r="D647" i="1"/>
  <c r="C647" i="1"/>
  <c r="H646" i="1"/>
  <c r="D646" i="1"/>
  <c r="G646" i="1" s="1"/>
  <c r="C646" i="1"/>
  <c r="H645" i="1"/>
  <c r="G645" i="1"/>
  <c r="D645" i="1"/>
  <c r="C645" i="1"/>
  <c r="H636" i="1"/>
  <c r="D636" i="1"/>
  <c r="C636" i="1"/>
  <c r="G636" i="1" s="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H622" i="1"/>
  <c r="D622" i="1"/>
  <c r="C622" i="1"/>
  <c r="G622" i="1" s="1"/>
  <c r="H621" i="1"/>
  <c r="D621" i="1"/>
  <c r="C621" i="1"/>
  <c r="G621" i="1" s="1"/>
  <c r="D620" i="1"/>
  <c r="C620" i="1"/>
  <c r="D619" i="1"/>
  <c r="C619" i="1"/>
  <c r="H618" i="1"/>
  <c r="D618" i="1"/>
  <c r="C618" i="1"/>
  <c r="G618" i="1" s="1"/>
  <c r="H617" i="1"/>
  <c r="D617" i="1"/>
  <c r="C617" i="1"/>
  <c r="G617" i="1" s="1"/>
  <c r="D616" i="1"/>
  <c r="C616" i="1"/>
  <c r="D615" i="1"/>
  <c r="C615" i="1"/>
  <c r="H614" i="1"/>
  <c r="D614" i="1"/>
  <c r="C614" i="1"/>
  <c r="G614" i="1" s="1"/>
  <c r="H613" i="1"/>
  <c r="D613" i="1"/>
  <c r="C613" i="1"/>
  <c r="G613" i="1" s="1"/>
  <c r="D612" i="1"/>
  <c r="C612" i="1"/>
  <c r="D611" i="1"/>
  <c r="C611" i="1"/>
  <c r="H610" i="1"/>
  <c r="D610" i="1"/>
  <c r="C610" i="1"/>
  <c r="G610" i="1" s="1"/>
  <c r="H609" i="1"/>
  <c r="D609" i="1"/>
  <c r="C609" i="1"/>
  <c r="G609" i="1" s="1"/>
  <c r="D608" i="1"/>
  <c r="C608" i="1"/>
  <c r="D607" i="1"/>
  <c r="C607" i="1"/>
  <c r="H606" i="1"/>
  <c r="D606" i="1"/>
  <c r="C606" i="1"/>
  <c r="G606" i="1" s="1"/>
  <c r="H605" i="1"/>
  <c r="D605" i="1"/>
  <c r="C605" i="1"/>
  <c r="G605" i="1" s="1"/>
  <c r="D604" i="1"/>
  <c r="C604" i="1"/>
  <c r="D603" i="1"/>
  <c r="C603" i="1"/>
  <c r="H602" i="1"/>
  <c r="D602" i="1"/>
  <c r="C602" i="1"/>
  <c r="G602" i="1" s="1"/>
  <c r="H601" i="1"/>
  <c r="D601" i="1"/>
  <c r="C601" i="1"/>
  <c r="G601" i="1" s="1"/>
  <c r="D600" i="1"/>
  <c r="C600" i="1"/>
  <c r="D599" i="1"/>
  <c r="C599" i="1"/>
  <c r="H598" i="1"/>
  <c r="D598" i="1"/>
  <c r="C598" i="1"/>
  <c r="G598" i="1" s="1"/>
  <c r="H597" i="1"/>
  <c r="D597" i="1"/>
  <c r="C597" i="1"/>
  <c r="G597" i="1" s="1"/>
  <c r="D596" i="1"/>
  <c r="C596" i="1"/>
  <c r="D595" i="1"/>
  <c r="C595" i="1"/>
  <c r="H594" i="1"/>
  <c r="D594" i="1"/>
  <c r="C594" i="1"/>
  <c r="G594" i="1" s="1"/>
  <c r="H593" i="1"/>
  <c r="D593" i="1"/>
  <c r="C593" i="1"/>
  <c r="G593" i="1" s="1"/>
  <c r="D592" i="1"/>
  <c r="C592" i="1"/>
  <c r="C591" i="1"/>
  <c r="H590" i="1"/>
  <c r="D590" i="1"/>
  <c r="C590" i="1"/>
  <c r="G590" i="1" s="1"/>
  <c r="H589" i="1"/>
  <c r="D589" i="1"/>
  <c r="C589" i="1"/>
  <c r="G589" i="1" s="1"/>
  <c r="D588" i="1"/>
  <c r="C588" i="1"/>
  <c r="D587" i="1"/>
  <c r="C587" i="1"/>
  <c r="H586" i="1"/>
  <c r="D586" i="1"/>
  <c r="C586" i="1"/>
  <c r="G586" i="1" s="1"/>
  <c r="H585" i="1"/>
  <c r="D585" i="1"/>
  <c r="C585" i="1"/>
  <c r="G585" i="1" s="1"/>
  <c r="D584" i="1"/>
  <c r="C584" i="1"/>
  <c r="D583" i="1"/>
  <c r="C583" i="1"/>
  <c r="H582" i="1"/>
  <c r="D582" i="1"/>
  <c r="C582" i="1"/>
  <c r="G582" i="1" s="1"/>
  <c r="H581" i="1"/>
  <c r="D581" i="1"/>
  <c r="C581" i="1"/>
  <c r="G581" i="1" s="1"/>
  <c r="D580" i="1"/>
  <c r="C580" i="1"/>
  <c r="D579" i="1"/>
  <c r="C579" i="1"/>
  <c r="D578" i="1"/>
  <c r="H577" i="1"/>
  <c r="D577" i="1"/>
  <c r="C577" i="1"/>
  <c r="G577" i="1" s="1"/>
  <c r="D576" i="1"/>
  <c r="C576" i="1"/>
  <c r="D575" i="1"/>
  <c r="C575" i="1"/>
  <c r="H574" i="1"/>
  <c r="D574" i="1"/>
  <c r="C574" i="1"/>
  <c r="G574" i="1" s="1"/>
  <c r="H573" i="1"/>
  <c r="D573" i="1"/>
  <c r="C573" i="1"/>
  <c r="G573" i="1" s="1"/>
  <c r="D572" i="1"/>
  <c r="C572" i="1"/>
  <c r="D571" i="1"/>
  <c r="C571" i="1"/>
  <c r="H570" i="1"/>
  <c r="D570" i="1"/>
  <c r="C570" i="1"/>
  <c r="G570" i="1" s="1"/>
  <c r="H569" i="1"/>
  <c r="D569" i="1"/>
  <c r="C569" i="1"/>
  <c r="G569" i="1" s="1"/>
  <c r="D568" i="1"/>
  <c r="C568" i="1"/>
  <c r="D567" i="1"/>
  <c r="C567" i="1"/>
  <c r="H566" i="1"/>
  <c r="D566" i="1"/>
  <c r="C566" i="1"/>
  <c r="G566" i="1" s="1"/>
  <c r="H565" i="1"/>
  <c r="D565" i="1"/>
  <c r="C565" i="1"/>
  <c r="G565" i="1" s="1"/>
  <c r="D564" i="1"/>
  <c r="C564" i="1"/>
  <c r="D563" i="1"/>
  <c r="C563" i="1"/>
  <c r="H562" i="1"/>
  <c r="D562" i="1"/>
  <c r="C562" i="1"/>
  <c r="G562" i="1" s="1"/>
  <c r="H561" i="1"/>
  <c r="D561" i="1"/>
  <c r="C561" i="1"/>
  <c r="G561" i="1" s="1"/>
  <c r="D560" i="1"/>
  <c r="C560" i="1"/>
  <c r="D559" i="1"/>
  <c r="C559" i="1"/>
  <c r="H558" i="1"/>
  <c r="D558" i="1"/>
  <c r="C558" i="1"/>
  <c r="G558" i="1" s="1"/>
  <c r="H557" i="1"/>
  <c r="D557" i="1"/>
  <c r="C557" i="1"/>
  <c r="G557" i="1" s="1"/>
  <c r="D556" i="1"/>
  <c r="C556" i="1"/>
  <c r="D555" i="1"/>
  <c r="C555" i="1"/>
  <c r="H554" i="1"/>
  <c r="D554" i="1"/>
  <c r="C554" i="1"/>
  <c r="G554" i="1" s="1"/>
  <c r="H553" i="1"/>
  <c r="D553" i="1"/>
  <c r="C553" i="1"/>
  <c r="G553" i="1" s="1"/>
  <c r="D552" i="1"/>
  <c r="C552" i="1"/>
  <c r="D551" i="1"/>
  <c r="C551" i="1"/>
  <c r="H550" i="1"/>
  <c r="D550" i="1"/>
  <c r="C550" i="1"/>
  <c r="G550" i="1" s="1"/>
  <c r="H549" i="1"/>
  <c r="D549" i="1"/>
  <c r="C549" i="1"/>
  <c r="G549" i="1" s="1"/>
  <c r="D548" i="1"/>
  <c r="C548" i="1"/>
  <c r="D547" i="1"/>
  <c r="C547" i="1"/>
  <c r="H546" i="1"/>
  <c r="D546" i="1"/>
  <c r="C546" i="1"/>
  <c r="G546" i="1" s="1"/>
  <c r="H545" i="1"/>
  <c r="D545" i="1"/>
  <c r="C545" i="1"/>
  <c r="G545" i="1" s="1"/>
  <c r="D544" i="1"/>
  <c r="C544" i="1"/>
  <c r="D543" i="1"/>
  <c r="C543" i="1"/>
  <c r="H542" i="1"/>
  <c r="D542" i="1"/>
  <c r="C542" i="1"/>
  <c r="G542" i="1" s="1"/>
  <c r="H541" i="1"/>
  <c r="D541" i="1"/>
  <c r="C541" i="1"/>
  <c r="G541" i="1" s="1"/>
  <c r="D540" i="1"/>
  <c r="C540" i="1"/>
  <c r="D539" i="1"/>
  <c r="C539" i="1"/>
  <c r="H538" i="1"/>
  <c r="D538" i="1"/>
  <c r="C538" i="1"/>
  <c r="G538" i="1" s="1"/>
  <c r="H537" i="1"/>
  <c r="D537" i="1"/>
  <c r="C537" i="1"/>
  <c r="G537" i="1" s="1"/>
  <c r="D536" i="1"/>
  <c r="C536" i="1"/>
  <c r="D535" i="1"/>
  <c r="C535" i="1"/>
  <c r="H534" i="1"/>
  <c r="D534" i="1"/>
  <c r="C534" i="1"/>
  <c r="G534" i="1" s="1"/>
  <c r="H533" i="1"/>
  <c r="D533" i="1"/>
  <c r="C533" i="1"/>
  <c r="G533" i="1" s="1"/>
  <c r="D532" i="1"/>
  <c r="C532" i="1"/>
  <c r="D531" i="1"/>
  <c r="C531" i="1"/>
  <c r="H530" i="1"/>
  <c r="D530" i="1"/>
  <c r="C530" i="1"/>
  <c r="G530" i="1" s="1"/>
  <c r="D528" i="1"/>
  <c r="C528" i="1"/>
  <c r="D527" i="1"/>
  <c r="C527" i="1"/>
  <c r="H526" i="1"/>
  <c r="D526" i="1"/>
  <c r="C526" i="1"/>
  <c r="G526" i="1" s="1"/>
  <c r="H525" i="1"/>
  <c r="D525" i="1"/>
  <c r="C525" i="1"/>
  <c r="G525" i="1" s="1"/>
  <c r="D524" i="1"/>
  <c r="C524" i="1"/>
  <c r="D523" i="1"/>
  <c r="C523" i="1"/>
  <c r="H522" i="1"/>
  <c r="D522" i="1"/>
  <c r="C522" i="1"/>
  <c r="G522" i="1" s="1"/>
  <c r="H521" i="1"/>
  <c r="D521" i="1"/>
  <c r="C521" i="1"/>
  <c r="G521" i="1" s="1"/>
  <c r="D520" i="1"/>
  <c r="C520" i="1"/>
  <c r="D519" i="1"/>
  <c r="C519" i="1"/>
  <c r="H518" i="1"/>
  <c r="D518" i="1"/>
  <c r="C518" i="1"/>
  <c r="G518" i="1" s="1"/>
  <c r="H517" i="1"/>
  <c r="D517" i="1"/>
  <c r="C517" i="1"/>
  <c r="G517" i="1" s="1"/>
  <c r="D516" i="1"/>
  <c r="D515" i="1"/>
  <c r="C515" i="1"/>
  <c r="H514" i="1"/>
  <c r="D514" i="1"/>
  <c r="C514" i="1"/>
  <c r="G514" i="1" s="1"/>
  <c r="H513" i="1"/>
  <c r="D513" i="1"/>
  <c r="C513" i="1"/>
  <c r="G513" i="1" s="1"/>
  <c r="D512" i="1"/>
  <c r="C512" i="1"/>
  <c r="D511" i="1"/>
  <c r="C511" i="1"/>
  <c r="H510" i="1"/>
  <c r="D510" i="1"/>
  <c r="C510" i="1"/>
  <c r="G510" i="1" s="1"/>
  <c r="H509" i="1"/>
  <c r="D509" i="1"/>
  <c r="C509" i="1"/>
  <c r="G509" i="1" s="1"/>
  <c r="D508" i="1"/>
  <c r="C508" i="1"/>
  <c r="D507" i="1"/>
  <c r="C507" i="1"/>
  <c r="H506" i="1"/>
  <c r="D506" i="1"/>
  <c r="C506" i="1"/>
  <c r="G506" i="1" s="1"/>
  <c r="H505" i="1"/>
  <c r="D505" i="1"/>
  <c r="C505" i="1"/>
  <c r="G505" i="1" s="1"/>
  <c r="D504" i="1"/>
  <c r="C504" i="1"/>
  <c r="D503" i="1"/>
  <c r="C503" i="1"/>
  <c r="H502" i="1"/>
  <c r="D502" i="1"/>
  <c r="C502" i="1"/>
  <c r="G502" i="1" s="1"/>
  <c r="H501" i="1"/>
  <c r="D501" i="1"/>
  <c r="C501" i="1"/>
  <c r="G501" i="1" s="1"/>
  <c r="D500" i="1"/>
  <c r="C500" i="1"/>
  <c r="D499" i="1"/>
  <c r="C499" i="1"/>
  <c r="H498" i="1"/>
  <c r="D498" i="1"/>
  <c r="C498" i="1"/>
  <c r="G498" i="1" s="1"/>
  <c r="H497" i="1"/>
  <c r="D497" i="1"/>
  <c r="C497" i="1"/>
  <c r="G497" i="1" s="1"/>
  <c r="D496" i="1"/>
  <c r="C496" i="1"/>
  <c r="D495" i="1"/>
  <c r="C495" i="1"/>
  <c r="H494" i="1"/>
  <c r="D494" i="1"/>
  <c r="C494" i="1"/>
  <c r="G494" i="1" s="1"/>
  <c r="H493" i="1"/>
  <c r="D493" i="1"/>
  <c r="C493" i="1"/>
  <c r="G493" i="1" s="1"/>
  <c r="D492" i="1"/>
  <c r="C492" i="1"/>
  <c r="D491" i="1"/>
  <c r="C491" i="1"/>
  <c r="H490" i="1"/>
  <c r="D490" i="1"/>
  <c r="C490" i="1"/>
  <c r="G490" i="1" s="1"/>
  <c r="H489" i="1"/>
  <c r="D489" i="1"/>
  <c r="C489" i="1"/>
  <c r="G489" i="1" s="1"/>
  <c r="D488" i="1"/>
  <c r="C488" i="1"/>
  <c r="D487" i="1"/>
  <c r="C487" i="1"/>
  <c r="H486" i="1"/>
  <c r="D486" i="1"/>
  <c r="C486" i="1"/>
  <c r="G486" i="1" s="1"/>
  <c r="D485" i="1"/>
  <c r="D484" i="1"/>
  <c r="C484" i="1"/>
  <c r="D483" i="1"/>
  <c r="C483" i="1"/>
  <c r="H482" i="1"/>
  <c r="D482" i="1"/>
  <c r="C482" i="1"/>
  <c r="G482" i="1" s="1"/>
  <c r="H481" i="1"/>
  <c r="D481" i="1"/>
  <c r="C481" i="1"/>
  <c r="G481" i="1" s="1"/>
  <c r="D480" i="1"/>
  <c r="C480" i="1"/>
  <c r="D479" i="1"/>
  <c r="C479" i="1"/>
  <c r="H478" i="1"/>
  <c r="D478" i="1"/>
  <c r="C478" i="1"/>
  <c r="G478" i="1" s="1"/>
  <c r="H477" i="1"/>
  <c r="D477" i="1"/>
  <c r="C477" i="1"/>
  <c r="G477" i="1" s="1"/>
  <c r="D476" i="1"/>
  <c r="C476" i="1"/>
  <c r="D475" i="1"/>
  <c r="C475" i="1"/>
  <c r="H474" i="1"/>
  <c r="D474" i="1"/>
  <c r="C474" i="1"/>
  <c r="G474" i="1" s="1"/>
  <c r="H473" i="1"/>
  <c r="D473" i="1"/>
  <c r="C473" i="1"/>
  <c r="G473" i="1" s="1"/>
  <c r="D472" i="1"/>
  <c r="C472" i="1"/>
  <c r="D471" i="1"/>
  <c r="C471" i="1"/>
  <c r="D470" i="1"/>
  <c r="C470" i="1"/>
  <c r="D469" i="1"/>
  <c r="C469" i="1"/>
  <c r="D468" i="1"/>
  <c r="C468" i="1"/>
  <c r="D467" i="1"/>
  <c r="C467" i="1"/>
  <c r="D466" i="1"/>
  <c r="C466" i="1"/>
  <c r="D465" i="1"/>
  <c r="C465" i="1"/>
  <c r="D464" i="1"/>
  <c r="C464" i="1"/>
  <c r="D463" i="1"/>
  <c r="C463" i="1"/>
  <c r="D462" i="1"/>
  <c r="C462"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D422" i="1"/>
  <c r="G422" i="1" s="1"/>
  <c r="C422" i="1"/>
  <c r="D421" i="1"/>
  <c r="G421" i="1" s="1"/>
  <c r="C421" i="1"/>
  <c r="D416" i="1"/>
  <c r="C416" i="1"/>
  <c r="H415" i="1"/>
  <c r="D415" i="1"/>
  <c r="C415" i="1"/>
  <c r="D414" i="1"/>
  <c r="H414" i="1" s="1"/>
  <c r="C414" i="1"/>
  <c r="D411" i="1"/>
  <c r="C411" i="1"/>
  <c r="H410" i="1"/>
  <c r="G410" i="1"/>
  <c r="D410" i="1"/>
  <c r="C410" i="1"/>
  <c r="D409" i="1"/>
  <c r="C409" i="1"/>
  <c r="H408" i="1"/>
  <c r="D408" i="1"/>
  <c r="G408" i="1" s="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D398" i="1"/>
  <c r="G398" i="1" s="1"/>
  <c r="C398" i="1"/>
  <c r="D397" i="1"/>
  <c r="C397" i="1"/>
  <c r="D396" i="1"/>
  <c r="H396" i="1" s="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D372" i="1"/>
  <c r="G372" i="1" s="1"/>
  <c r="C372" i="1"/>
  <c r="D371" i="1"/>
  <c r="C371" i="1"/>
  <c r="H370" i="1"/>
  <c r="G370" i="1"/>
  <c r="D370" i="1"/>
  <c r="C370" i="1"/>
  <c r="D369" i="1"/>
  <c r="C369" i="1"/>
  <c r="G367" i="1"/>
  <c r="D367" i="1"/>
  <c r="C367" i="1"/>
  <c r="H367" i="1" s="1"/>
  <c r="H366" i="1"/>
  <c r="G366" i="1"/>
  <c r="D366" i="1"/>
  <c r="C366" i="1"/>
  <c r="G365" i="1"/>
  <c r="D365" i="1"/>
  <c r="C365" i="1"/>
  <c r="G364" i="1"/>
  <c r="D364" i="1"/>
  <c r="C364" i="1"/>
  <c r="H364" i="1" s="1"/>
  <c r="D363" i="1"/>
  <c r="C363" i="1"/>
  <c r="D362" i="1"/>
  <c r="C362" i="1"/>
  <c r="D361" i="1"/>
  <c r="C361" i="1"/>
  <c r="D360" i="1"/>
  <c r="C360" i="1"/>
  <c r="G359" i="1"/>
  <c r="D359" i="1"/>
  <c r="C359" i="1"/>
  <c r="H358" i="1"/>
  <c r="G358" i="1"/>
  <c r="D358" i="1"/>
  <c r="C358" i="1"/>
  <c r="D357" i="1"/>
  <c r="G357" i="1" s="1"/>
  <c r="C357" i="1"/>
  <c r="D356" i="1"/>
  <c r="H356" i="1" s="1"/>
  <c r="C356" i="1"/>
  <c r="D354" i="1"/>
  <c r="C354" i="1"/>
  <c r="D353" i="1"/>
  <c r="C353" i="1"/>
  <c r="H352" i="1"/>
  <c r="D352" i="1"/>
  <c r="C352" i="1"/>
  <c r="G352" i="1" s="1"/>
  <c r="G351" i="1"/>
  <c r="D351" i="1"/>
  <c r="C351" i="1"/>
  <c r="H351" i="1" s="1"/>
  <c r="H350" i="1"/>
  <c r="G350" i="1"/>
  <c r="D350" i="1"/>
  <c r="C350" i="1"/>
  <c r="D349" i="1"/>
  <c r="G349" i="1" s="1"/>
  <c r="C349" i="1"/>
  <c r="G348" i="1"/>
  <c r="D348" i="1"/>
  <c r="C348" i="1"/>
  <c r="H348" i="1" s="1"/>
  <c r="D347" i="1"/>
  <c r="C347" i="1"/>
  <c r="D346" i="1"/>
  <c r="C346" i="1"/>
  <c r="D345" i="1"/>
  <c r="C345" i="1"/>
  <c r="D344" i="1"/>
  <c r="C344" i="1"/>
  <c r="G343" i="1"/>
  <c r="D343" i="1"/>
  <c r="C343" i="1"/>
  <c r="D342" i="1"/>
  <c r="G342" i="1" s="1"/>
  <c r="C342" i="1"/>
  <c r="D341" i="1"/>
  <c r="G341" i="1" s="1"/>
  <c r="C341" i="1"/>
  <c r="H340" i="1"/>
  <c r="G340" i="1"/>
  <c r="D340" i="1"/>
  <c r="C340" i="1"/>
  <c r="D339" i="1"/>
  <c r="C339" i="1"/>
  <c r="D338" i="1"/>
  <c r="C338" i="1"/>
  <c r="D337" i="1"/>
  <c r="C337" i="1"/>
  <c r="D336" i="1"/>
  <c r="C336" i="1"/>
  <c r="G335" i="1"/>
  <c r="D335" i="1"/>
  <c r="C335" i="1"/>
  <c r="H335" i="1" s="1"/>
  <c r="H334" i="1"/>
  <c r="G334" i="1"/>
  <c r="D334" i="1"/>
  <c r="C334" i="1"/>
  <c r="D333" i="1"/>
  <c r="G333" i="1" s="1"/>
  <c r="C333" i="1"/>
  <c r="G332" i="1"/>
  <c r="D332" i="1"/>
  <c r="C332" i="1"/>
  <c r="H332" i="1" s="1"/>
  <c r="D331" i="1"/>
  <c r="C331" i="1"/>
  <c r="D330" i="1"/>
  <c r="C330" i="1"/>
  <c r="D329" i="1"/>
  <c r="C329" i="1"/>
  <c r="H328" i="1"/>
  <c r="D328" i="1"/>
  <c r="C328" i="1"/>
  <c r="G328" i="1" s="1"/>
  <c r="G327" i="1"/>
  <c r="D327" i="1"/>
  <c r="C327" i="1"/>
  <c r="H326" i="1"/>
  <c r="G326" i="1"/>
  <c r="D326" i="1"/>
  <c r="C326" i="1"/>
  <c r="G325" i="1"/>
  <c r="D325" i="1"/>
  <c r="C325" i="1"/>
  <c r="H324" i="1"/>
  <c r="G324" i="1"/>
  <c r="D324" i="1"/>
  <c r="C324" i="1"/>
  <c r="D323" i="1"/>
  <c r="C323" i="1"/>
  <c r="D322" i="1"/>
  <c r="C322" i="1"/>
  <c r="D321" i="1"/>
  <c r="C321" i="1"/>
  <c r="D320" i="1"/>
  <c r="C320" i="1"/>
  <c r="H319" i="1"/>
  <c r="D319" i="1"/>
  <c r="C319" i="1"/>
  <c r="G319" i="1" s="1"/>
  <c r="H318" i="1"/>
  <c r="D318" i="1"/>
  <c r="C318" i="1"/>
  <c r="G318" i="1" s="1"/>
  <c r="D317" i="1"/>
  <c r="C317" i="1"/>
  <c r="G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D300" i="1"/>
  <c r="G300" i="1" s="1"/>
  <c r="C300" i="1"/>
  <c r="D299" i="1"/>
  <c r="H299" i="1" s="1"/>
  <c r="C299" i="1"/>
  <c r="D298" i="1"/>
  <c r="G298" i="1" s="1"/>
  <c r="C298" i="1"/>
  <c r="G294" i="1"/>
  <c r="D294" i="1"/>
  <c r="C294" i="1"/>
  <c r="H294" i="1" s="1"/>
  <c r="G293" i="1"/>
  <c r="D293" i="1"/>
  <c r="H293" i="1" s="1"/>
  <c r="C293" i="1"/>
  <c r="G292" i="1"/>
  <c r="D292" i="1"/>
  <c r="C292" i="1"/>
  <c r="H292" i="1" s="1"/>
  <c r="D291" i="1"/>
  <c r="H291" i="1" s="1"/>
  <c r="C291" i="1"/>
  <c r="G290" i="1"/>
  <c r="D290" i="1"/>
  <c r="C290" i="1"/>
  <c r="H290" i="1" s="1"/>
  <c r="G289" i="1"/>
  <c r="D289" i="1"/>
  <c r="H289" i="1" s="1"/>
  <c r="C289" i="1"/>
  <c r="G288" i="1"/>
  <c r="D288" i="1"/>
  <c r="C288" i="1"/>
  <c r="H288" i="1" s="1"/>
  <c r="D287" i="1"/>
  <c r="H287" i="1" s="1"/>
  <c r="C287" i="1"/>
  <c r="D286" i="1"/>
  <c r="C286" i="1"/>
  <c r="G285" i="1"/>
  <c r="D285" i="1"/>
  <c r="H285" i="1" s="1"/>
  <c r="C285" i="1"/>
  <c r="G284" i="1"/>
  <c r="D284" i="1"/>
  <c r="C284" i="1"/>
  <c r="H284" i="1" s="1"/>
  <c r="G283" i="1"/>
  <c r="D283" i="1"/>
  <c r="H283" i="1" s="1"/>
  <c r="C283" i="1"/>
  <c r="D282" i="1"/>
  <c r="C282" i="1"/>
  <c r="D281" i="1"/>
  <c r="G281" i="1" s="1"/>
  <c r="C281" i="1"/>
  <c r="D280" i="1"/>
  <c r="C280" i="1"/>
  <c r="H280" i="1" s="1"/>
  <c r="H279" i="1"/>
  <c r="G279" i="1"/>
  <c r="D279" i="1"/>
  <c r="C279" i="1"/>
  <c r="G278" i="1"/>
  <c r="D278" i="1"/>
  <c r="C278" i="1"/>
  <c r="H278" i="1" s="1"/>
  <c r="H277" i="1"/>
  <c r="G277" i="1"/>
  <c r="D277" i="1"/>
  <c r="C277" i="1"/>
  <c r="G276" i="1"/>
  <c r="D276" i="1"/>
  <c r="C276" i="1"/>
  <c r="H276" i="1" s="1"/>
  <c r="D275" i="1"/>
  <c r="H275" i="1" s="1"/>
  <c r="C275" i="1"/>
  <c r="D274" i="1"/>
  <c r="C274" i="1"/>
  <c r="H273" i="1"/>
  <c r="D273" i="1"/>
  <c r="G273" i="1" s="1"/>
  <c r="C273" i="1"/>
  <c r="D272" i="1"/>
  <c r="C272" i="1"/>
  <c r="H272" i="1" s="1"/>
  <c r="H271" i="1"/>
  <c r="D271" i="1"/>
  <c r="G271" i="1" s="1"/>
  <c r="C271" i="1"/>
  <c r="D270" i="1"/>
  <c r="G270" i="1" s="1"/>
  <c r="C270" i="1"/>
  <c r="H270" i="1" s="1"/>
  <c r="C269" i="1"/>
  <c r="G268" i="1"/>
  <c r="D268" i="1"/>
  <c r="C268" i="1"/>
  <c r="H268" i="1" s="1"/>
  <c r="G267" i="1"/>
  <c r="D267" i="1"/>
  <c r="H267" i="1" s="1"/>
  <c r="C267" i="1"/>
  <c r="D266" i="1"/>
  <c r="C266" i="1"/>
  <c r="D265" i="1"/>
  <c r="G265" i="1" s="1"/>
  <c r="C265" i="1"/>
  <c r="G264" i="1"/>
  <c r="D264" i="1"/>
  <c r="C264" i="1"/>
  <c r="H264" i="1" s="1"/>
  <c r="H263" i="1"/>
  <c r="G263" i="1"/>
  <c r="D263" i="1"/>
  <c r="C263" i="1"/>
  <c r="G262" i="1"/>
  <c r="D262" i="1"/>
  <c r="C262" i="1"/>
  <c r="H262" i="1" s="1"/>
  <c r="D261" i="1"/>
  <c r="H261" i="1" s="1"/>
  <c r="C261" i="1"/>
  <c r="D260" i="1"/>
  <c r="C260" i="1"/>
  <c r="H260" i="1" s="1"/>
  <c r="G259" i="1"/>
  <c r="D259" i="1"/>
  <c r="H259" i="1" s="1"/>
  <c r="C259" i="1"/>
  <c r="C258" i="1"/>
  <c r="H257" i="1"/>
  <c r="D257" i="1"/>
  <c r="G257" i="1" s="1"/>
  <c r="C257" i="1"/>
  <c r="G256" i="1"/>
  <c r="D256" i="1"/>
  <c r="C256" i="1"/>
  <c r="H256" i="1" s="1"/>
  <c r="H255" i="1"/>
  <c r="G255" i="1"/>
  <c r="D255" i="1"/>
  <c r="C255" i="1"/>
  <c r="G254" i="1"/>
  <c r="D254" i="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D234" i="1"/>
  <c r="H234" i="1" s="1"/>
  <c r="C234"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C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D217" i="1"/>
  <c r="D216" i="1"/>
  <c r="C216" i="1"/>
  <c r="H216" i="1" s="1"/>
  <c r="G215" i="1"/>
  <c r="D215" i="1"/>
  <c r="H215" i="1" s="1"/>
  <c r="C215" i="1"/>
  <c r="G214" i="1"/>
  <c r="D214" i="1"/>
  <c r="C214" i="1"/>
  <c r="D213" i="1"/>
  <c r="H213" i="1" s="1"/>
  <c r="C213" i="1"/>
  <c r="D212" i="1"/>
  <c r="C212" i="1"/>
  <c r="H212" i="1" s="1"/>
  <c r="G211" i="1"/>
  <c r="D211" i="1"/>
  <c r="H211" i="1" s="1"/>
  <c r="C211" i="1"/>
  <c r="G210" i="1"/>
  <c r="D210" i="1"/>
  <c r="C210" i="1"/>
  <c r="D209" i="1"/>
  <c r="C209" i="1"/>
  <c r="G209" i="1" s="1"/>
  <c r="D208" i="1"/>
  <c r="C208" i="1"/>
  <c r="H208" i="1" s="1"/>
  <c r="G207" i="1"/>
  <c r="D207" i="1"/>
  <c r="C207" i="1"/>
  <c r="D206" i="1"/>
  <c r="G206" i="1" s="1"/>
  <c r="C206" i="1"/>
  <c r="D205" i="1"/>
  <c r="C205" i="1"/>
  <c r="D204" i="1"/>
  <c r="C204" i="1"/>
  <c r="H204" i="1" s="1"/>
  <c r="G203" i="1"/>
  <c r="D203" i="1"/>
  <c r="C203" i="1"/>
  <c r="G202" i="1"/>
  <c r="D202" i="1"/>
  <c r="C202" i="1"/>
  <c r="D201" i="1"/>
  <c r="C201" i="1"/>
  <c r="G201" i="1" s="1"/>
  <c r="D200" i="1"/>
  <c r="C200" i="1"/>
  <c r="H200" i="1" s="1"/>
  <c r="G199" i="1"/>
  <c r="D199" i="1"/>
  <c r="C199" i="1"/>
  <c r="D197" i="1"/>
  <c r="C197" i="1"/>
  <c r="D196" i="1"/>
  <c r="C196" i="1"/>
  <c r="H196" i="1" s="1"/>
  <c r="G195" i="1"/>
  <c r="D195" i="1"/>
  <c r="C195" i="1"/>
  <c r="G194" i="1"/>
  <c r="D194" i="1"/>
  <c r="C194" i="1"/>
  <c r="D193" i="1"/>
  <c r="C193" i="1"/>
  <c r="D192" i="1"/>
  <c r="C192" i="1"/>
  <c r="H192" i="1" s="1"/>
  <c r="D191" i="1"/>
  <c r="G191" i="1" s="1"/>
  <c r="C191" i="1"/>
  <c r="D190" i="1"/>
  <c r="G190" i="1" s="1"/>
  <c r="C190" i="1"/>
  <c r="D189" i="1"/>
  <c r="C189" i="1"/>
  <c r="D188" i="1"/>
  <c r="C188" i="1"/>
  <c r="H188" i="1" s="1"/>
  <c r="G187" i="1"/>
  <c r="D187" i="1"/>
  <c r="C187" i="1"/>
  <c r="G186" i="1"/>
  <c r="D186" i="1"/>
  <c r="C186" i="1"/>
  <c r="D185" i="1"/>
  <c r="C185" i="1"/>
  <c r="G185" i="1" s="1"/>
  <c r="D184" i="1"/>
  <c r="C184" i="1"/>
  <c r="H184" i="1" s="1"/>
  <c r="G183" i="1"/>
  <c r="D183" i="1"/>
  <c r="C183" i="1"/>
  <c r="G182" i="1"/>
  <c r="D182" i="1"/>
  <c r="C182" i="1"/>
  <c r="D181" i="1"/>
  <c r="C181" i="1"/>
  <c r="D180" i="1"/>
  <c r="C180" i="1"/>
  <c r="H180" i="1" s="1"/>
  <c r="G179" i="1"/>
  <c r="D179" i="1"/>
  <c r="C179" i="1"/>
  <c r="D178" i="1"/>
  <c r="G178" i="1" s="1"/>
  <c r="C178" i="1"/>
  <c r="D177" i="1"/>
  <c r="C177" i="1"/>
  <c r="G177" i="1" s="1"/>
  <c r="D176" i="1"/>
  <c r="C176" i="1"/>
  <c r="H176" i="1" s="1"/>
  <c r="D175" i="1"/>
  <c r="G175" i="1" s="1"/>
  <c r="C175" i="1"/>
  <c r="D174" i="1"/>
  <c r="G174" i="1" s="1"/>
  <c r="C174" i="1"/>
  <c r="D173" i="1"/>
  <c r="C173" i="1"/>
  <c r="D172" i="1"/>
  <c r="C172" i="1"/>
  <c r="H172" i="1" s="1"/>
  <c r="D171" i="1"/>
  <c r="G171" i="1" s="1"/>
  <c r="C171" i="1"/>
  <c r="D170" i="1"/>
  <c r="G170" i="1" s="1"/>
  <c r="C170" i="1"/>
  <c r="D169" i="1"/>
  <c r="C169" i="1"/>
  <c r="D168" i="1"/>
  <c r="C168" i="1"/>
  <c r="H168" i="1" s="1"/>
  <c r="D167" i="1"/>
  <c r="G167" i="1" s="1"/>
  <c r="C167" i="1"/>
  <c r="D166" i="1"/>
  <c r="G166" i="1" s="1"/>
  <c r="C166" i="1"/>
  <c r="D165" i="1"/>
  <c r="C165" i="1"/>
  <c r="D164" i="1"/>
  <c r="C164" i="1"/>
  <c r="H164" i="1" s="1"/>
  <c r="D163" i="1"/>
  <c r="G163" i="1" s="1"/>
  <c r="C163" i="1"/>
  <c r="D162" i="1"/>
  <c r="G162" i="1" s="1"/>
  <c r="C162" i="1"/>
  <c r="D161" i="1"/>
  <c r="C161" i="1"/>
  <c r="C160" i="1"/>
  <c r="G159" i="1"/>
  <c r="D159" i="1"/>
  <c r="C159" i="1"/>
  <c r="D158" i="1"/>
  <c r="G158" i="1" s="1"/>
  <c r="C158" i="1"/>
  <c r="D157" i="1"/>
  <c r="C157" i="1"/>
  <c r="D156" i="1"/>
  <c r="C156" i="1"/>
  <c r="H156" i="1" s="1"/>
  <c r="G155" i="1"/>
  <c r="D155" i="1"/>
  <c r="C155" i="1"/>
  <c r="G154" i="1"/>
  <c r="D154" i="1"/>
  <c r="C154" i="1"/>
  <c r="D153" i="1"/>
  <c r="C153" i="1"/>
  <c r="G153" i="1" s="1"/>
  <c r="D152" i="1"/>
  <c r="C152" i="1"/>
  <c r="H152" i="1" s="1"/>
  <c r="D151" i="1"/>
  <c r="G151" i="1" s="1"/>
  <c r="C151" i="1"/>
  <c r="D150" i="1"/>
  <c r="G150" i="1" s="1"/>
  <c r="C150" i="1"/>
  <c r="C149" i="1"/>
  <c r="D147" i="1"/>
  <c r="G147" i="1" s="1"/>
  <c r="C147" i="1"/>
  <c r="G146" i="1"/>
  <c r="D146" i="1"/>
  <c r="C146" i="1"/>
  <c r="D145" i="1"/>
  <c r="C145" i="1"/>
  <c r="G145" i="1" s="1"/>
  <c r="D144" i="1"/>
  <c r="C144" i="1"/>
  <c r="H144" i="1" s="1"/>
  <c r="G143" i="1"/>
  <c r="D143" i="1"/>
  <c r="C143" i="1"/>
  <c r="G142" i="1"/>
  <c r="D142" i="1"/>
  <c r="C142" i="1"/>
  <c r="D141" i="1"/>
  <c r="C141" i="1"/>
  <c r="D140" i="1"/>
  <c r="C140" i="1"/>
  <c r="H140" i="1" s="1"/>
  <c r="G139" i="1"/>
  <c r="D139" i="1"/>
  <c r="C139" i="1"/>
  <c r="G138" i="1"/>
  <c r="D138" i="1"/>
  <c r="C138" i="1"/>
  <c r="D137" i="1"/>
  <c r="C137" i="1"/>
  <c r="G137" i="1" s="1"/>
  <c r="D136" i="1"/>
  <c r="C136" i="1"/>
  <c r="H136" i="1" s="1"/>
  <c r="G135" i="1"/>
  <c r="D135" i="1"/>
  <c r="C135" i="1"/>
  <c r="G134" i="1"/>
  <c r="D134" i="1"/>
  <c r="C134" i="1"/>
  <c r="D133" i="1"/>
  <c r="C133" i="1"/>
  <c r="D132" i="1"/>
  <c r="C132" i="1"/>
  <c r="H132" i="1" s="1"/>
  <c r="G131" i="1"/>
  <c r="D131" i="1"/>
  <c r="C131" i="1"/>
  <c r="G130" i="1"/>
  <c r="D130" i="1"/>
  <c r="C130" i="1"/>
  <c r="D129" i="1"/>
  <c r="C129" i="1"/>
  <c r="G129" i="1" s="1"/>
  <c r="D128" i="1"/>
  <c r="C128" i="1"/>
  <c r="H128" i="1" s="1"/>
  <c r="G127" i="1"/>
  <c r="D127" i="1"/>
  <c r="C127" i="1"/>
  <c r="D126" i="1"/>
  <c r="G126" i="1" s="1"/>
  <c r="C126" i="1"/>
  <c r="D125" i="1"/>
  <c r="C125" i="1"/>
  <c r="D124" i="1"/>
  <c r="C124" i="1"/>
  <c r="H124" i="1" s="1"/>
  <c r="G123" i="1"/>
  <c r="D123" i="1"/>
  <c r="C123" i="1"/>
  <c r="G122" i="1"/>
  <c r="D122" i="1"/>
  <c r="C122" i="1"/>
  <c r="C121" i="1"/>
  <c r="D120" i="1"/>
  <c r="C120" i="1"/>
  <c r="H120" i="1" s="1"/>
  <c r="G119" i="1"/>
  <c r="D119" i="1"/>
  <c r="C119" i="1"/>
  <c r="D118" i="1"/>
  <c r="G118" i="1" s="1"/>
  <c r="C118" i="1"/>
  <c r="D117" i="1"/>
  <c r="C117" i="1"/>
  <c r="D116" i="1"/>
  <c r="C116" i="1"/>
  <c r="H116" i="1" s="1"/>
  <c r="G115" i="1"/>
  <c r="D115" i="1"/>
  <c r="C115" i="1"/>
  <c r="G114" i="1"/>
  <c r="D114" i="1"/>
  <c r="C114" i="1"/>
  <c r="D113" i="1"/>
  <c r="C113" i="1"/>
  <c r="G113" i="1" s="1"/>
  <c r="D112" i="1"/>
  <c r="C112" i="1"/>
  <c r="H112" i="1" s="1"/>
  <c r="D111" i="1"/>
  <c r="G111" i="1" s="1"/>
  <c r="C111" i="1"/>
  <c r="D110" i="1"/>
  <c r="G110" i="1" s="1"/>
  <c r="C110" i="1"/>
  <c r="D109" i="1"/>
  <c r="C109" i="1"/>
  <c r="D108" i="1"/>
  <c r="C108" i="1"/>
  <c r="H108" i="1" s="1"/>
  <c r="D107" i="1"/>
  <c r="G107" i="1" s="1"/>
  <c r="C107" i="1"/>
  <c r="G106" i="1"/>
  <c r="D106" i="1"/>
  <c r="C106" i="1"/>
  <c r="D105" i="1"/>
  <c r="C105" i="1"/>
  <c r="D104" i="1"/>
  <c r="C104" i="1"/>
  <c r="H104" i="1" s="1"/>
  <c r="D103" i="1"/>
  <c r="G103" i="1" s="1"/>
  <c r="C103" i="1"/>
  <c r="D101" i="1"/>
  <c r="C101" i="1"/>
  <c r="D100" i="1"/>
  <c r="C100" i="1"/>
  <c r="H100" i="1" s="1"/>
  <c r="G99" i="1"/>
  <c r="D99" i="1"/>
  <c r="C99" i="1"/>
  <c r="G98" i="1"/>
  <c r="D98" i="1"/>
  <c r="C98" i="1"/>
  <c r="D97" i="1"/>
  <c r="C97" i="1"/>
  <c r="G97" i="1" s="1"/>
  <c r="D96" i="1"/>
  <c r="C96" i="1"/>
  <c r="H96" i="1" s="1"/>
  <c r="G95" i="1"/>
  <c r="D95" i="1"/>
  <c r="C95" i="1"/>
  <c r="G94" i="1"/>
  <c r="D94" i="1"/>
  <c r="C94" i="1"/>
  <c r="D93" i="1"/>
  <c r="C93" i="1"/>
  <c r="D92" i="1"/>
  <c r="C92" i="1"/>
  <c r="H92" i="1" s="1"/>
  <c r="G91" i="1"/>
  <c r="D91" i="1"/>
  <c r="C91" i="1"/>
  <c r="D90" i="1"/>
  <c r="G90" i="1" s="1"/>
  <c r="C90" i="1"/>
  <c r="D89" i="1"/>
  <c r="C89" i="1"/>
  <c r="G89" i="1" s="1"/>
  <c r="D88" i="1"/>
  <c r="C88" i="1"/>
  <c r="H88" i="1" s="1"/>
  <c r="D87" i="1"/>
  <c r="G87" i="1" s="1"/>
  <c r="C87" i="1"/>
  <c r="G86" i="1"/>
  <c r="D86" i="1"/>
  <c r="C86" i="1"/>
  <c r="G85" i="1"/>
  <c r="D85" i="1"/>
  <c r="C85" i="1"/>
  <c r="H85" i="1" s="1"/>
  <c r="D84" i="1"/>
  <c r="C84" i="1"/>
  <c r="G84" i="1" s="1"/>
  <c r="D83" i="1"/>
  <c r="C83" i="1"/>
  <c r="H83" i="1" s="1"/>
  <c r="D82" i="1"/>
  <c r="C82" i="1"/>
  <c r="H82" i="1" s="1"/>
  <c r="D81" i="1"/>
  <c r="C81" i="1"/>
  <c r="H81" i="1" s="1"/>
  <c r="G80" i="1"/>
  <c r="D80" i="1"/>
  <c r="C80" i="1"/>
  <c r="H79" i="1"/>
  <c r="D79" i="1"/>
  <c r="G79" i="1" s="1"/>
  <c r="C79" i="1"/>
  <c r="C78" i="1"/>
  <c r="G77" i="1"/>
  <c r="D77" i="1"/>
  <c r="C77" i="1"/>
  <c r="H77" i="1" s="1"/>
  <c r="D76" i="1"/>
  <c r="C76" i="1"/>
  <c r="D75" i="1"/>
  <c r="C75" i="1"/>
  <c r="H75" i="1" s="1"/>
  <c r="D74" i="1"/>
  <c r="C74" i="1"/>
  <c r="H74" i="1" s="1"/>
  <c r="D73" i="1"/>
  <c r="C73" i="1"/>
  <c r="H73" i="1" s="1"/>
  <c r="G72" i="1"/>
  <c r="D72" i="1"/>
  <c r="C72" i="1"/>
  <c r="H71" i="1"/>
  <c r="D71" i="1"/>
  <c r="G71" i="1" s="1"/>
  <c r="C71" i="1"/>
  <c r="D70" i="1"/>
  <c r="G70" i="1" s="1"/>
  <c r="C70" i="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D57" i="1"/>
  <c r="G57" i="1" s="1"/>
  <c r="C57" i="1"/>
  <c r="H57" i="1" s="1"/>
  <c r="D56" i="1"/>
  <c r="G56" i="1" s="1"/>
  <c r="C56" i="1"/>
  <c r="H56" i="1" s="1"/>
  <c r="G55" i="1"/>
  <c r="D55" i="1"/>
  <c r="C55" i="1"/>
  <c r="H55" i="1" s="1"/>
  <c r="D54" i="1"/>
  <c r="G54" i="1" s="1"/>
  <c r="C54" i="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D27" i="1"/>
  <c r="G27" i="1" s="1"/>
  <c r="C27" i="1"/>
  <c r="H27" i="1" s="1"/>
  <c r="G26" i="1"/>
  <c r="D26" i="1"/>
  <c r="C26" i="1"/>
  <c r="H26" i="1" s="1"/>
  <c r="D25" i="1"/>
  <c r="G25" i="1" s="1"/>
  <c r="C25" i="1"/>
  <c r="H25" i="1" s="1"/>
  <c r="G24" i="1"/>
  <c r="D24" i="1"/>
  <c r="C24" i="1"/>
  <c r="H24" i="1" s="1"/>
  <c r="G23" i="1"/>
  <c r="D23" i="1"/>
  <c r="C23" i="1"/>
  <c r="H23" i="1" s="1"/>
  <c r="G22" i="1"/>
  <c r="D22" i="1"/>
  <c r="C22" i="1"/>
  <c r="H22" i="1" s="1"/>
  <c r="G21" i="1"/>
  <c r="D21" i="1"/>
  <c r="C21" i="1"/>
  <c r="H21" i="1" s="1"/>
  <c r="D20" i="1"/>
  <c r="G20" i="1" s="1"/>
  <c r="C20" i="1"/>
  <c r="H20" i="1" s="1"/>
  <c r="D19" i="1"/>
  <c r="G19" i="1" s="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D11" i="1"/>
  <c r="G11" i="1" s="1"/>
  <c r="C11" i="1"/>
  <c r="H11" i="1" s="1"/>
  <c r="G10" i="1"/>
  <c r="D10" i="1"/>
  <c r="C10" i="1"/>
  <c r="H10" i="1" s="1"/>
  <c r="G9" i="1"/>
  <c r="D9" i="1"/>
  <c r="C9" i="1"/>
  <c r="H9" i="1" s="1"/>
  <c r="D8" i="1"/>
  <c r="G8" i="1" s="1"/>
  <c r="C8" i="1"/>
  <c r="H8" i="1" s="1"/>
  <c r="D7" i="1"/>
  <c r="G7" i="1" s="1"/>
  <c r="C7" i="1"/>
  <c r="H7" i="1" s="1"/>
  <c r="D6" i="1"/>
  <c r="G6" i="1" s="1"/>
  <c r="C6" i="1"/>
  <c r="H6" i="1" s="1"/>
  <c r="D5" i="1"/>
  <c r="G5" i="1" s="1"/>
  <c r="C5" i="1"/>
  <c r="H5" i="1" s="1"/>
  <c r="D4" i="1"/>
  <c r="G4" i="1" s="1"/>
  <c r="C4" i="1"/>
  <c r="H4" i="1" s="1"/>
  <c r="G1686" i="1" l="1"/>
  <c r="G1681" i="1"/>
  <c r="D51" i="8"/>
  <c r="C1628" i="1" s="1"/>
  <c r="H1628" i="1" s="1"/>
  <c r="G1618" i="1"/>
  <c r="H1611" i="1"/>
  <c r="G1610" i="1"/>
  <c r="H1607" i="1"/>
  <c r="G1606" i="1"/>
  <c r="D25" i="8"/>
  <c r="C1602" i="1" s="1"/>
  <c r="H1594" i="1"/>
  <c r="E597" i="4"/>
  <c r="D591" i="1" s="1"/>
  <c r="G591" i="1" s="1"/>
  <c r="G1601" i="1"/>
  <c r="G1593" i="1"/>
  <c r="H1587" i="1"/>
  <c r="G1585" i="1"/>
  <c r="H1583" i="1"/>
  <c r="G1586" i="1"/>
  <c r="H298" i="1"/>
  <c r="H422" i="1"/>
  <c r="E647" i="4"/>
  <c r="D641" i="1" s="1"/>
  <c r="E157" i="9"/>
  <c r="B157" i="9" s="1"/>
  <c r="G974" i="1"/>
  <c r="G848" i="1"/>
  <c r="E63" i="9"/>
  <c r="B63" i="9" s="1"/>
  <c r="G727" i="1"/>
  <c r="G717" i="1"/>
  <c r="G715" i="1"/>
  <c r="F233" i="9"/>
  <c r="E41" i="9"/>
  <c r="B41" i="9" s="1"/>
  <c r="G666" i="1"/>
  <c r="H652" i="1"/>
  <c r="E25" i="9"/>
  <c r="B25" i="9" s="1"/>
  <c r="E296" i="9"/>
  <c r="B296" i="9" s="1"/>
  <c r="G650" i="1"/>
  <c r="E535" i="4"/>
  <c r="D529" i="1" s="1"/>
  <c r="G247" i="1"/>
  <c r="G299" i="1"/>
  <c r="G415" i="1"/>
  <c r="G414" i="1"/>
  <c r="F426" i="4"/>
  <c r="E294" i="9"/>
  <c r="B294" i="9" s="1"/>
  <c r="E648" i="4"/>
  <c r="D642" i="1" s="1"/>
  <c r="G396" i="1"/>
  <c r="G356" i="1"/>
  <c r="F361" i="4"/>
  <c r="H342" i="1"/>
  <c r="F346" i="4"/>
  <c r="E321" i="4"/>
  <c r="D316" i="1" s="1"/>
  <c r="E273" i="4"/>
  <c r="D269" i="1" s="1"/>
  <c r="F247" i="9"/>
  <c r="B247" i="9" s="1"/>
  <c r="F262" i="4"/>
  <c r="D258" i="1"/>
  <c r="F269" i="4"/>
  <c r="E82" i="9"/>
  <c r="B82" i="9" s="1"/>
  <c r="E81" i="9"/>
  <c r="B81" i="9" s="1"/>
  <c r="H265" i="1"/>
  <c r="G233" i="1"/>
  <c r="E230" i="4"/>
  <c r="D226" i="1" s="1"/>
  <c r="G234" i="1"/>
  <c r="F208" i="4"/>
  <c r="B244" i="9"/>
  <c r="E57" i="9"/>
  <c r="B57" i="9" s="1"/>
  <c r="F244" i="9"/>
  <c r="E56" i="9"/>
  <c r="B56" i="9" s="1"/>
  <c r="B243" i="9"/>
  <c r="G193" i="1"/>
  <c r="F242" i="9"/>
  <c r="F241" i="9"/>
  <c r="B241" i="9" s="1"/>
  <c r="E53" i="9"/>
  <c r="B53" i="9" s="1"/>
  <c r="F239" i="9"/>
  <c r="B239" i="9" s="1"/>
  <c r="G169" i="1"/>
  <c r="E49" i="9"/>
  <c r="B49" i="9" s="1"/>
  <c r="G161" i="1"/>
  <c r="E153" i="4"/>
  <c r="D149" i="1" s="1"/>
  <c r="F154" i="4"/>
  <c r="F129" i="4"/>
  <c r="E125" i="4"/>
  <c r="D121" i="1" s="1"/>
  <c r="G121" i="1" s="1"/>
  <c r="F120" i="4"/>
  <c r="F236" i="9"/>
  <c r="B236" i="9" s="1"/>
  <c r="E106" i="4"/>
  <c r="D102" i="1" s="1"/>
  <c r="E45" i="9"/>
  <c r="B45" i="9" s="1"/>
  <c r="B235" i="9"/>
  <c r="G105" i="1"/>
  <c r="B233" i="9"/>
  <c r="E82" i="4"/>
  <c r="D78" i="1" s="1"/>
  <c r="G78" i="1" s="1"/>
  <c r="E33" i="9"/>
  <c r="B33" i="9" s="1"/>
  <c r="H54" i="1"/>
  <c r="B230" i="9"/>
  <c r="E28" i="9"/>
  <c r="B28" i="9" s="1"/>
  <c r="F23" i="4"/>
  <c r="E7" i="4"/>
  <c r="D3" i="1" s="1"/>
  <c r="H266" i="1"/>
  <c r="G266" i="1"/>
  <c r="G543" i="1"/>
  <c r="H543" i="1"/>
  <c r="G575" i="1"/>
  <c r="H575" i="1"/>
  <c r="G75" i="1"/>
  <c r="H80" i="1"/>
  <c r="H87" i="1"/>
  <c r="H95" i="1"/>
  <c r="H103" i="1"/>
  <c r="H111" i="1"/>
  <c r="H119" i="1"/>
  <c r="H127" i="1"/>
  <c r="H135" i="1"/>
  <c r="H143" i="1"/>
  <c r="H151" i="1"/>
  <c r="H159" i="1"/>
  <c r="H167" i="1"/>
  <c r="H175" i="1"/>
  <c r="H183" i="1"/>
  <c r="H191" i="1"/>
  <c r="H199" i="1"/>
  <c r="H207" i="1"/>
  <c r="G261" i="1"/>
  <c r="H274" i="1"/>
  <c r="G274" i="1"/>
  <c r="H281" i="1"/>
  <c r="G287" i="1"/>
  <c r="G320" i="1"/>
  <c r="H320" i="1"/>
  <c r="G464" i="1"/>
  <c r="H464" i="1"/>
  <c r="G468" i="1"/>
  <c r="H468" i="1"/>
  <c r="G472" i="1"/>
  <c r="H472" i="1"/>
  <c r="G475" i="1"/>
  <c r="H475" i="1"/>
  <c r="G579" i="1"/>
  <c r="H579" i="1"/>
  <c r="G592" i="1"/>
  <c r="H592" i="1"/>
  <c r="G595" i="1"/>
  <c r="H595" i="1"/>
  <c r="G608" i="1"/>
  <c r="H608" i="1"/>
  <c r="G611" i="1"/>
  <c r="H611" i="1"/>
  <c r="G556" i="1"/>
  <c r="H556" i="1"/>
  <c r="G572" i="1"/>
  <c r="H572" i="1"/>
  <c r="G73" i="1"/>
  <c r="G82" i="1"/>
  <c r="H90" i="1"/>
  <c r="G92" i="1"/>
  <c r="H98" i="1"/>
  <c r="G100" i="1"/>
  <c r="H106" i="1"/>
  <c r="G108" i="1"/>
  <c r="H114" i="1"/>
  <c r="G116" i="1"/>
  <c r="H122" i="1"/>
  <c r="G124" i="1"/>
  <c r="H130" i="1"/>
  <c r="G132" i="1"/>
  <c r="H138" i="1"/>
  <c r="G140" i="1"/>
  <c r="H146" i="1"/>
  <c r="H154" i="1"/>
  <c r="G156" i="1"/>
  <c r="H162" i="1"/>
  <c r="G164" i="1"/>
  <c r="H170" i="1"/>
  <c r="G172" i="1"/>
  <c r="H178" i="1"/>
  <c r="G180" i="1"/>
  <c r="H186" i="1"/>
  <c r="G188" i="1"/>
  <c r="H194" i="1"/>
  <c r="G196" i="1"/>
  <c r="H202" i="1"/>
  <c r="G204" i="1"/>
  <c r="H210" i="1"/>
  <c r="G212" i="1"/>
  <c r="H282" i="1"/>
  <c r="G282" i="1"/>
  <c r="H317" i="1"/>
  <c r="H353" i="1"/>
  <c r="G353" i="1"/>
  <c r="H369" i="1"/>
  <c r="G369" i="1"/>
  <c r="H377" i="1"/>
  <c r="G377" i="1"/>
  <c r="H385" i="1"/>
  <c r="G385" i="1"/>
  <c r="H393" i="1"/>
  <c r="G393" i="1"/>
  <c r="H401" i="1"/>
  <c r="G401" i="1"/>
  <c r="G416" i="1"/>
  <c r="H416" i="1"/>
  <c r="G492" i="1"/>
  <c r="H492" i="1"/>
  <c r="G495" i="1"/>
  <c r="H495" i="1"/>
  <c r="G508" i="1"/>
  <c r="H508" i="1"/>
  <c r="G511" i="1"/>
  <c r="H511" i="1"/>
  <c r="G524" i="1"/>
  <c r="H524" i="1"/>
  <c r="G527" i="1"/>
  <c r="H527" i="1"/>
  <c r="H76" i="1"/>
  <c r="H93" i="1"/>
  <c r="H101" i="1"/>
  <c r="H109" i="1"/>
  <c r="H117" i="1"/>
  <c r="H125" i="1"/>
  <c r="H133" i="1"/>
  <c r="H141" i="1"/>
  <c r="H149" i="1"/>
  <c r="H157" i="1"/>
  <c r="H165" i="1"/>
  <c r="H173" i="1"/>
  <c r="H181" i="1"/>
  <c r="H189" i="1"/>
  <c r="H197" i="1"/>
  <c r="H205" i="1"/>
  <c r="H321" i="1"/>
  <c r="G321" i="1"/>
  <c r="H339" i="1"/>
  <c r="G339" i="1"/>
  <c r="G344" i="1"/>
  <c r="H344" i="1"/>
  <c r="H363" i="1"/>
  <c r="G363" i="1"/>
  <c r="H409" i="1"/>
  <c r="G409" i="1"/>
  <c r="G564" i="1"/>
  <c r="H564" i="1"/>
  <c r="G532" i="1"/>
  <c r="H532" i="1"/>
  <c r="G535" i="1"/>
  <c r="H535" i="1"/>
  <c r="G548" i="1"/>
  <c r="H548" i="1"/>
  <c r="G551" i="1"/>
  <c r="H551" i="1"/>
  <c r="G567" i="1"/>
  <c r="H567" i="1"/>
  <c r="H72" i="1"/>
  <c r="G76" i="1"/>
  <c r="G83" i="1"/>
  <c r="H91" i="1"/>
  <c r="G93" i="1"/>
  <c r="H99" i="1"/>
  <c r="G101" i="1"/>
  <c r="H107" i="1"/>
  <c r="G109" i="1"/>
  <c r="H115" i="1"/>
  <c r="G117" i="1"/>
  <c r="H123" i="1"/>
  <c r="G125" i="1"/>
  <c r="H131" i="1"/>
  <c r="G133" i="1"/>
  <c r="H139" i="1"/>
  <c r="G141" i="1"/>
  <c r="H147" i="1"/>
  <c r="G149" i="1"/>
  <c r="H155" i="1"/>
  <c r="G157" i="1"/>
  <c r="H163" i="1"/>
  <c r="G165" i="1"/>
  <c r="H171" i="1"/>
  <c r="G173" i="1"/>
  <c r="H179" i="1"/>
  <c r="G181" i="1"/>
  <c r="H187" i="1"/>
  <c r="G189" i="1"/>
  <c r="H195" i="1"/>
  <c r="G197" i="1"/>
  <c r="H203" i="1"/>
  <c r="G205" i="1"/>
  <c r="G213" i="1"/>
  <c r="G272" i="1"/>
  <c r="G275" i="1"/>
  <c r="H286" i="1"/>
  <c r="G286" i="1"/>
  <c r="G291" i="1"/>
  <c r="G322" i="1"/>
  <c r="H322" i="1"/>
  <c r="G336" i="1"/>
  <c r="H336" i="1"/>
  <c r="G360" i="1"/>
  <c r="H360" i="1"/>
  <c r="G462" i="1"/>
  <c r="H462" i="1"/>
  <c r="G466" i="1"/>
  <c r="H466" i="1"/>
  <c r="G470" i="1"/>
  <c r="H470" i="1"/>
  <c r="G480" i="1"/>
  <c r="H480" i="1"/>
  <c r="G483" i="1"/>
  <c r="H483" i="1"/>
  <c r="G584" i="1"/>
  <c r="H584" i="1"/>
  <c r="G587" i="1"/>
  <c r="H587" i="1"/>
  <c r="G600" i="1"/>
  <c r="H600" i="1"/>
  <c r="G603" i="1"/>
  <c r="H603" i="1"/>
  <c r="G616" i="1"/>
  <c r="H616" i="1"/>
  <c r="G619" i="1"/>
  <c r="H619" i="1"/>
  <c r="H330" i="1"/>
  <c r="G330" i="1"/>
  <c r="H70" i="1"/>
  <c r="G74" i="1"/>
  <c r="G81" i="1"/>
  <c r="H86" i="1"/>
  <c r="G88" i="1"/>
  <c r="H94" i="1"/>
  <c r="G96" i="1"/>
  <c r="G104" i="1"/>
  <c r="H110" i="1"/>
  <c r="G112" i="1"/>
  <c r="H118" i="1"/>
  <c r="G120" i="1"/>
  <c r="H126" i="1"/>
  <c r="G128" i="1"/>
  <c r="H134" i="1"/>
  <c r="G136" i="1"/>
  <c r="H142" i="1"/>
  <c r="G144" i="1"/>
  <c r="H150" i="1"/>
  <c r="G152" i="1"/>
  <c r="H158" i="1"/>
  <c r="H166" i="1"/>
  <c r="G168" i="1"/>
  <c r="H174" i="1"/>
  <c r="G176" i="1"/>
  <c r="H182" i="1"/>
  <c r="G184" i="1"/>
  <c r="H190" i="1"/>
  <c r="G192" i="1"/>
  <c r="G200" i="1"/>
  <c r="H206" i="1"/>
  <c r="G208" i="1"/>
  <c r="H214" i="1"/>
  <c r="G216" i="1"/>
  <c r="G260" i="1"/>
  <c r="G280" i="1"/>
  <c r="H373" i="1"/>
  <c r="G373" i="1"/>
  <c r="H381" i="1"/>
  <c r="G381" i="1"/>
  <c r="H389" i="1"/>
  <c r="G389" i="1"/>
  <c r="H397" i="1"/>
  <c r="G397" i="1"/>
  <c r="G487" i="1"/>
  <c r="H487" i="1"/>
  <c r="G500" i="1"/>
  <c r="H500" i="1"/>
  <c r="G503" i="1"/>
  <c r="H503" i="1"/>
  <c r="G519" i="1"/>
  <c r="H519" i="1"/>
  <c r="H84" i="1"/>
  <c r="H89" i="1"/>
  <c r="H97" i="1"/>
  <c r="H105" i="1"/>
  <c r="H113" i="1"/>
  <c r="H121" i="1"/>
  <c r="H129" i="1"/>
  <c r="H137" i="1"/>
  <c r="H145" i="1"/>
  <c r="H153" i="1"/>
  <c r="H161" i="1"/>
  <c r="H169" i="1"/>
  <c r="H177" i="1"/>
  <c r="H185" i="1"/>
  <c r="H193" i="1"/>
  <c r="H201" i="1"/>
  <c r="H209" i="1"/>
  <c r="H258" i="1"/>
  <c r="G258" i="1"/>
  <c r="H323" i="1"/>
  <c r="G323" i="1"/>
  <c r="H337" i="1"/>
  <c r="G337" i="1"/>
  <c r="H346" i="1"/>
  <c r="G346" i="1"/>
  <c r="H361" i="1"/>
  <c r="G361" i="1"/>
  <c r="H405" i="1"/>
  <c r="G405" i="1"/>
  <c r="G540" i="1"/>
  <c r="H540" i="1"/>
  <c r="G559" i="1"/>
  <c r="H559" i="1"/>
  <c r="H254" i="1"/>
  <c r="H329" i="1"/>
  <c r="G329" i="1"/>
  <c r="G338" i="1"/>
  <c r="H338" i="1"/>
  <c r="H375" i="1"/>
  <c r="G375" i="1"/>
  <c r="H383" i="1"/>
  <c r="G383" i="1"/>
  <c r="H391" i="1"/>
  <c r="G391" i="1"/>
  <c r="H399" i="1"/>
  <c r="G399" i="1"/>
  <c r="H463" i="1"/>
  <c r="G463" i="1"/>
  <c r="H467" i="1"/>
  <c r="G467" i="1"/>
  <c r="H471" i="1"/>
  <c r="G471" i="1"/>
  <c r="G484" i="1"/>
  <c r="H484" i="1"/>
  <c r="G536" i="1"/>
  <c r="H536" i="1"/>
  <c r="G539" i="1"/>
  <c r="H539" i="1"/>
  <c r="G552" i="1"/>
  <c r="H552" i="1"/>
  <c r="G555" i="1"/>
  <c r="H555" i="1"/>
  <c r="G568" i="1"/>
  <c r="H568" i="1"/>
  <c r="G571" i="1"/>
  <c r="H571" i="1"/>
  <c r="H626" i="1"/>
  <c r="G626" i="1"/>
  <c r="H347" i="1"/>
  <c r="G347" i="1"/>
  <c r="H407" i="1"/>
  <c r="G407" i="1"/>
  <c r="G488" i="1"/>
  <c r="H488" i="1"/>
  <c r="G491" i="1"/>
  <c r="H491" i="1"/>
  <c r="G504" i="1"/>
  <c r="H504" i="1"/>
  <c r="G507" i="1"/>
  <c r="H507" i="1"/>
  <c r="G520" i="1"/>
  <c r="H520" i="1"/>
  <c r="G523" i="1"/>
  <c r="H523" i="1"/>
  <c r="G588" i="1"/>
  <c r="H588" i="1"/>
  <c r="H591" i="1"/>
  <c r="G604" i="1"/>
  <c r="H604" i="1"/>
  <c r="G607" i="1"/>
  <c r="H607" i="1"/>
  <c r="G620" i="1"/>
  <c r="H620" i="1"/>
  <c r="H331" i="1"/>
  <c r="G331" i="1"/>
  <c r="H362" i="1"/>
  <c r="G362" i="1"/>
  <c r="H371" i="1"/>
  <c r="G371" i="1"/>
  <c r="H379" i="1"/>
  <c r="G379" i="1"/>
  <c r="H387" i="1"/>
  <c r="G387" i="1"/>
  <c r="H395" i="1"/>
  <c r="G395" i="1"/>
  <c r="H461" i="1"/>
  <c r="G461" i="1"/>
  <c r="H465" i="1"/>
  <c r="G465" i="1"/>
  <c r="H469" i="1"/>
  <c r="G469" i="1"/>
  <c r="G476" i="1"/>
  <c r="H476" i="1"/>
  <c r="G479" i="1"/>
  <c r="H479" i="1"/>
  <c r="G531" i="1"/>
  <c r="H531" i="1"/>
  <c r="G544" i="1"/>
  <c r="H544" i="1"/>
  <c r="G547" i="1"/>
  <c r="H547" i="1"/>
  <c r="G560" i="1"/>
  <c r="H560" i="1"/>
  <c r="G563" i="1"/>
  <c r="H563" i="1"/>
  <c r="G576" i="1"/>
  <c r="H576" i="1"/>
  <c r="H630" i="1"/>
  <c r="G630" i="1"/>
  <c r="H345" i="1"/>
  <c r="G345" i="1"/>
  <c r="G354" i="1"/>
  <c r="H354" i="1"/>
  <c r="H403" i="1"/>
  <c r="G403" i="1"/>
  <c r="H411" i="1"/>
  <c r="G411" i="1"/>
  <c r="H423" i="1"/>
  <c r="G423" i="1"/>
  <c r="G496" i="1"/>
  <c r="H496" i="1"/>
  <c r="G499" i="1"/>
  <c r="H499" i="1"/>
  <c r="G512" i="1"/>
  <c r="H512" i="1"/>
  <c r="G515" i="1"/>
  <c r="H515" i="1"/>
  <c r="G528" i="1"/>
  <c r="H528" i="1"/>
  <c r="G580" i="1"/>
  <c r="H580" i="1"/>
  <c r="G583" i="1"/>
  <c r="H583" i="1"/>
  <c r="G596" i="1"/>
  <c r="H596" i="1"/>
  <c r="G599" i="1"/>
  <c r="H599" i="1"/>
  <c r="G612" i="1"/>
  <c r="H612" i="1"/>
  <c r="G615" i="1"/>
  <c r="H615" i="1"/>
  <c r="H325" i="1"/>
  <c r="H341" i="1"/>
  <c r="H357" i="1"/>
  <c r="H421" i="1"/>
  <c r="H624" i="1"/>
  <c r="G624" i="1"/>
  <c r="H632" i="1"/>
  <c r="G632" i="1"/>
  <c r="H333" i="1"/>
  <c r="H349" i="1"/>
  <c r="H365" i="1"/>
  <c r="H327" i="1"/>
  <c r="H343" i="1"/>
  <c r="H359" i="1"/>
  <c r="H628" i="1"/>
  <c r="G628" i="1"/>
  <c r="I1562" i="1"/>
  <c r="I1565" i="1"/>
  <c r="F140" i="4"/>
  <c r="I1569" i="1"/>
  <c r="I1575" i="1"/>
  <c r="I1578" i="1"/>
  <c r="F230" i="4"/>
  <c r="E360" i="4"/>
  <c r="F82" i="4"/>
  <c r="E308" i="4"/>
  <c r="E430" i="4"/>
  <c r="H1542" i="1"/>
  <c r="I1542" i="1" s="1"/>
  <c r="H1546" i="1"/>
  <c r="I1546" i="1" s="1"/>
  <c r="G1549" i="1"/>
  <c r="I1549" i="1" s="1"/>
  <c r="G1553" i="1"/>
  <c r="I1553" i="1" s="1"/>
  <c r="G1559" i="1"/>
  <c r="I1559" i="1" s="1"/>
  <c r="G1566" i="1"/>
  <c r="I1566" i="1" s="1"/>
  <c r="G1570" i="1"/>
  <c r="I1570" i="1" s="1"/>
  <c r="G1576" i="1"/>
  <c r="I1576" i="1" s="1"/>
  <c r="G1579" i="1"/>
  <c r="I1579" i="1" s="1"/>
  <c r="H1584" i="1"/>
  <c r="H1592" i="1"/>
  <c r="H1600" i="1"/>
  <c r="H1608" i="1"/>
  <c r="H1616" i="1"/>
  <c r="H1624" i="1"/>
  <c r="H1632" i="1"/>
  <c r="H1640" i="1"/>
  <c r="H1648" i="1"/>
  <c r="H1656" i="1"/>
  <c r="H1664" i="1"/>
  <c r="H1672" i="1"/>
  <c r="H1680" i="1"/>
  <c r="E49" i="4"/>
  <c r="D45" i="1" s="1"/>
  <c r="F83" i="4"/>
  <c r="F135" i="4"/>
  <c r="H24" i="9"/>
  <c r="G24" i="9"/>
  <c r="F194" i="4"/>
  <c r="D373" i="4"/>
  <c r="D431" i="4"/>
  <c r="D491" i="4"/>
  <c r="D522" i="4"/>
  <c r="F70" i="5"/>
  <c r="H336" i="9"/>
  <c r="E177" i="5"/>
  <c r="D251" i="5"/>
  <c r="D5" i="7"/>
  <c r="F273" i="4"/>
  <c r="D629" i="4"/>
  <c r="F636" i="4"/>
  <c r="D648" i="4"/>
  <c r="E251" i="5"/>
  <c r="F35" i="6"/>
  <c r="H27" i="3"/>
  <c r="F91" i="4"/>
  <c r="F126" i="4"/>
  <c r="F153" i="4"/>
  <c r="E164" i="4"/>
  <c r="D160" i="1" s="1"/>
  <c r="G160" i="1" s="1"/>
  <c r="F374" i="4"/>
  <c r="G1544" i="1"/>
  <c r="G1588" i="1"/>
  <c r="G1596" i="1"/>
  <c r="G1604" i="1"/>
  <c r="G1612" i="1"/>
  <c r="G1620" i="1"/>
  <c r="G1636" i="1"/>
  <c r="G1644" i="1"/>
  <c r="G1652" i="1"/>
  <c r="G1660" i="1"/>
  <c r="G1668" i="1"/>
  <c r="G1676" i="1"/>
  <c r="G1684" i="1"/>
  <c r="D106" i="4"/>
  <c r="D202" i="4"/>
  <c r="D152" i="4" s="1"/>
  <c r="D221" i="4"/>
  <c r="D360" i="4"/>
  <c r="F536" i="4"/>
  <c r="H1544" i="1"/>
  <c r="G1551" i="1"/>
  <c r="G1555" i="1"/>
  <c r="G1557" i="1"/>
  <c r="G1561" i="1"/>
  <c r="G1564" i="1"/>
  <c r="G1568" i="1"/>
  <c r="G1574" i="1"/>
  <c r="G1581" i="1"/>
  <c r="I1581" i="1" s="1"/>
  <c r="D7" i="4"/>
  <c r="D309" i="4"/>
  <c r="F355" i="4"/>
  <c r="F428" i="4"/>
  <c r="F12" i="5"/>
  <c r="D7" i="5"/>
  <c r="G338" i="9"/>
  <c r="E338" i="9" s="1"/>
  <c r="B338" i="9" s="1"/>
  <c r="F203" i="5"/>
  <c r="F5" i="6"/>
  <c r="D141" i="6"/>
  <c r="H1551" i="1"/>
  <c r="H1557" i="1"/>
  <c r="H1561" i="1"/>
  <c r="H1564" i="1"/>
  <c r="H1568" i="1"/>
  <c r="H1574" i="1"/>
  <c r="H1581" i="1"/>
  <c r="E141" i="6"/>
  <c r="G347" i="9" s="1"/>
  <c r="E347" i="9" s="1"/>
  <c r="G1550" i="1"/>
  <c r="I1550" i="1" s="1"/>
  <c r="G1554" i="1"/>
  <c r="I1554" i="1" s="1"/>
  <c r="G1560" i="1"/>
  <c r="I1560" i="1" s="1"/>
  <c r="G1567" i="1"/>
  <c r="I1567" i="1" s="1"/>
  <c r="G1571" i="1"/>
  <c r="G1573" i="1"/>
  <c r="I1573" i="1" s="1"/>
  <c r="G1577" i="1"/>
  <c r="G1580" i="1"/>
  <c r="I1580" i="1" s="1"/>
  <c r="G1589" i="1"/>
  <c r="G1597" i="1"/>
  <c r="G1605" i="1"/>
  <c r="G1613" i="1"/>
  <c r="G1629" i="1"/>
  <c r="G1637" i="1"/>
  <c r="G1645" i="1"/>
  <c r="G1653" i="1"/>
  <c r="G1661" i="1"/>
  <c r="G1669" i="1"/>
  <c r="G1677" i="1"/>
  <c r="G1685" i="1"/>
  <c r="D321" i="4"/>
  <c r="D647" i="4"/>
  <c r="F589" i="4"/>
  <c r="D584" i="4"/>
  <c r="D535" i="4" s="1"/>
  <c r="G339" i="9"/>
  <c r="E339" i="9" s="1"/>
  <c r="B339" i="9" s="1"/>
  <c r="F219" i="5"/>
  <c r="D49" i="4"/>
  <c r="D466" i="4"/>
  <c r="E7" i="5"/>
  <c r="G336" i="9"/>
  <c r="E336" i="9" s="1"/>
  <c r="B336" i="9" s="1"/>
  <c r="F178" i="5"/>
  <c r="D177" i="5"/>
  <c r="F13" i="5"/>
  <c r="F71" i="5"/>
  <c r="E314" i="9"/>
  <c r="B314" i="9" s="1"/>
  <c r="H316" i="9"/>
  <c r="H315" i="9"/>
  <c r="F220" i="5"/>
  <c r="F252" i="5"/>
  <c r="F256" i="5"/>
  <c r="F6" i="6"/>
  <c r="E101" i="9"/>
  <c r="B101" i="9" s="1"/>
  <c r="B234" i="9"/>
  <c r="B250" i="9"/>
  <c r="B266"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71" i="9"/>
  <c r="E147" i="5"/>
  <c r="D1152" i="1" s="1"/>
  <c r="F90" i="6"/>
  <c r="B87" i="9"/>
  <c r="B242" i="9"/>
  <c r="B258" i="9"/>
  <c r="D88" i="5"/>
  <c r="E337" i="9"/>
  <c r="B337" i="9" s="1"/>
  <c r="I10" i="9"/>
  <c r="B292" i="9"/>
  <c r="E88" i="5"/>
  <c r="D1093" i="1" s="1"/>
  <c r="B103" i="9"/>
  <c r="G316" i="9"/>
  <c r="E316" i="9" s="1"/>
  <c r="B316" i="9" s="1"/>
  <c r="G315" i="9"/>
  <c r="E315" i="9" s="1"/>
  <c r="B315" i="9" s="1"/>
  <c r="B79" i="9"/>
  <c r="G1628" i="1" l="1"/>
  <c r="D45" i="8"/>
  <c r="C1622" i="1"/>
  <c r="I39" i="3"/>
  <c r="D44" i="8"/>
  <c r="G342" i="9" s="1"/>
  <c r="E342" i="9" s="1"/>
  <c r="B342" i="9" s="1"/>
  <c r="H19" i="9"/>
  <c r="E19" i="9" s="1"/>
  <c r="B19" i="9" s="1"/>
  <c r="H1602" i="1"/>
  <c r="G1602" i="1"/>
  <c r="F597" i="4"/>
  <c r="E640" i="4"/>
  <c r="D634" i="1" s="1"/>
  <c r="H269" i="1"/>
  <c r="G269" i="1"/>
  <c r="H226" i="1"/>
  <c r="G226" i="1"/>
  <c r="E24" i="9"/>
  <c r="B24" i="9" s="1"/>
  <c r="F125" i="4"/>
  <c r="H78" i="1"/>
  <c r="F535" i="4"/>
  <c r="C529" i="1"/>
  <c r="H17" i="3"/>
  <c r="D299" i="4"/>
  <c r="C148" i="1"/>
  <c r="E346" i="9"/>
  <c r="B347" i="9"/>
  <c r="F88" i="5"/>
  <c r="C1093" i="1"/>
  <c r="E309" i="9"/>
  <c r="B309" i="9" s="1"/>
  <c r="D1012" i="1"/>
  <c r="I21" i="3"/>
  <c r="F647" i="4"/>
  <c r="C641" i="1"/>
  <c r="F141" i="6"/>
  <c r="C1537" i="1"/>
  <c r="H30" i="3"/>
  <c r="I1557" i="1"/>
  <c r="F221" i="4"/>
  <c r="C217" i="1"/>
  <c r="I1544" i="1"/>
  <c r="I24" i="3"/>
  <c r="D1255" i="1"/>
  <c r="G345" i="9"/>
  <c r="E345" i="9" s="1"/>
  <c r="H32" i="3"/>
  <c r="C1538" i="1"/>
  <c r="D430" i="4"/>
  <c r="F431" i="4"/>
  <c r="C425" i="1"/>
  <c r="E152" i="4"/>
  <c r="F152" i="4" s="1"/>
  <c r="F466" i="4"/>
  <c r="C460" i="1"/>
  <c r="F321" i="4"/>
  <c r="C316" i="1"/>
  <c r="F309" i="4"/>
  <c r="D308" i="4"/>
  <c r="D418" i="4" s="1"/>
  <c r="C304" i="1"/>
  <c r="F202" i="4"/>
  <c r="C198" i="1"/>
  <c r="E69" i="5"/>
  <c r="F251" i="5"/>
  <c r="H24" i="3"/>
  <c r="C1255" i="1"/>
  <c r="F373" i="4"/>
  <c r="C368" i="1"/>
  <c r="H160" i="1"/>
  <c r="B207" i="9"/>
  <c r="F49" i="4"/>
  <c r="C45" i="1"/>
  <c r="F7" i="4"/>
  <c r="D6" i="4"/>
  <c r="C3" i="1"/>
  <c r="I1551" i="1"/>
  <c r="F106" i="4"/>
  <c r="C102" i="1"/>
  <c r="F648" i="4"/>
  <c r="C642" i="1"/>
  <c r="E176" i="5"/>
  <c r="D1180" i="1" s="1"/>
  <c r="I23" i="3"/>
  <c r="D1181" i="1"/>
  <c r="E418" i="4"/>
  <c r="D413" i="1" s="1"/>
  <c r="D355" i="1"/>
  <c r="E179" i="9"/>
  <c r="B179" i="9" s="1"/>
  <c r="H1152" i="1"/>
  <c r="G1152" i="1"/>
  <c r="I1574" i="1"/>
  <c r="K1480" i="9"/>
  <c r="G343" i="9"/>
  <c r="E343" i="9" s="1"/>
  <c r="B343" i="9" s="1"/>
  <c r="C1621" i="1"/>
  <c r="C623" i="1"/>
  <c r="F629" i="4"/>
  <c r="D69" i="5"/>
  <c r="E310" i="9"/>
  <c r="B310" i="9" s="1"/>
  <c r="D176" i="5"/>
  <c r="F177" i="5"/>
  <c r="C1181" i="1"/>
  <c r="H23" i="3"/>
  <c r="D6" i="5"/>
  <c r="F7" i="5"/>
  <c r="H21" i="3"/>
  <c r="C1012" i="1"/>
  <c r="I1568" i="1"/>
  <c r="E6" i="4"/>
  <c r="F228" i="9"/>
  <c r="B228" i="9" s="1"/>
  <c r="F584" i="4"/>
  <c r="C578" i="1"/>
  <c r="I1564" i="1"/>
  <c r="F164" i="4"/>
  <c r="F522" i="4"/>
  <c r="C516" i="1"/>
  <c r="E639" i="4"/>
  <c r="D633" i="1" s="1"/>
  <c r="D424" i="1"/>
  <c r="I30" i="3"/>
  <c r="D1537" i="1"/>
  <c r="I1561" i="1"/>
  <c r="F360" i="4"/>
  <c r="C355" i="1"/>
  <c r="F491" i="4"/>
  <c r="C485" i="1"/>
  <c r="E417" i="4"/>
  <c r="D412" i="1" s="1"/>
  <c r="D303" i="1"/>
  <c r="H1622" i="1" l="1"/>
  <c r="G1622" i="1"/>
  <c r="I38" i="3"/>
  <c r="F418" i="4"/>
  <c r="C413" i="1"/>
  <c r="D1074" i="1"/>
  <c r="I22" i="3"/>
  <c r="G460" i="1"/>
  <c r="H460" i="1"/>
  <c r="F176" i="5"/>
  <c r="C1180" i="1"/>
  <c r="H102" i="1"/>
  <c r="G102" i="1"/>
  <c r="G578" i="1"/>
  <c r="H578" i="1"/>
  <c r="H22" i="3"/>
  <c r="F69" i="5"/>
  <c r="C1074" i="1"/>
  <c r="G368" i="1"/>
  <c r="H368" i="1"/>
  <c r="H304" i="1"/>
  <c r="G304" i="1"/>
  <c r="H425" i="1"/>
  <c r="G425" i="1"/>
  <c r="G217" i="1"/>
  <c r="H217" i="1"/>
  <c r="G485" i="1"/>
  <c r="H485" i="1"/>
  <c r="D300" i="4"/>
  <c r="D422" i="4"/>
  <c r="F6" i="4"/>
  <c r="H16" i="3"/>
  <c r="C2" i="1"/>
  <c r="G1255" i="1"/>
  <c r="H1255" i="1"/>
  <c r="F430" i="4"/>
  <c r="D639" i="4"/>
  <c r="C424" i="1"/>
  <c r="E422" i="4"/>
  <c r="I16" i="3"/>
  <c r="D2" i="1"/>
  <c r="G316" i="1"/>
  <c r="H316" i="1"/>
  <c r="H1538" i="1"/>
  <c r="G1538" i="1"/>
  <c r="E6" i="5"/>
  <c r="E341" i="9"/>
  <c r="H3" i="1"/>
  <c r="G3" i="1"/>
  <c r="D417" i="4"/>
  <c r="F308" i="4"/>
  <c r="C303" i="1"/>
  <c r="G306" i="9"/>
  <c r="E306" i="9" s="1"/>
  <c r="B306" i="9" s="1"/>
  <c r="G299" i="9"/>
  <c r="F6" i="5"/>
  <c r="C1011" i="1"/>
  <c r="H623" i="1"/>
  <c r="G623" i="1"/>
  <c r="D423" i="4"/>
  <c r="D301" i="4"/>
  <c r="C295" i="1"/>
  <c r="H355" i="1"/>
  <c r="G355" i="1"/>
  <c r="G516" i="1"/>
  <c r="H516" i="1"/>
  <c r="H1181" i="1"/>
  <c r="G1181" i="1"/>
  <c r="H1621" i="1"/>
  <c r="G1621" i="1"/>
  <c r="H11" i="3"/>
  <c r="G642" i="1"/>
  <c r="H642" i="1"/>
  <c r="H45" i="1"/>
  <c r="G45" i="1"/>
  <c r="B345" i="9"/>
  <c r="E344" i="9"/>
  <c r="I10" i="3" s="1"/>
  <c r="H1537" i="1"/>
  <c r="G1537" i="1"/>
  <c r="H9" i="3"/>
  <c r="H1093" i="1"/>
  <c r="G1093" i="1"/>
  <c r="G529" i="1"/>
  <c r="H529" i="1"/>
  <c r="H198" i="1"/>
  <c r="G198" i="1"/>
  <c r="G1012" i="1"/>
  <c r="H1012" i="1"/>
  <c r="E299" i="4"/>
  <c r="F299" i="4" s="1"/>
  <c r="I17" i="3"/>
  <c r="D148" i="1"/>
  <c r="H148" i="1" s="1"/>
  <c r="H641" i="1"/>
  <c r="G641" i="1"/>
  <c r="D640" i="4"/>
  <c r="N3" i="9" l="1"/>
  <c r="I11" i="3"/>
  <c r="G148" i="1"/>
  <c r="F640" i="4"/>
  <c r="C634" i="1"/>
  <c r="E299" i="9"/>
  <c r="H299" i="9"/>
  <c r="D1011" i="1"/>
  <c r="G1011" i="1" s="1"/>
  <c r="E643" i="4"/>
  <c r="D417" i="1"/>
  <c r="G1180" i="1"/>
  <c r="H1180" i="1"/>
  <c r="F301" i="4"/>
  <c r="C297" i="1"/>
  <c r="E300" i="4"/>
  <c r="D296" i="1" s="1"/>
  <c r="H1074" i="1"/>
  <c r="G1074" i="1"/>
  <c r="G20" i="9"/>
  <c r="D644" i="4"/>
  <c r="D425" i="4"/>
  <c r="C418" i="1"/>
  <c r="H303" i="1"/>
  <c r="G303" i="1"/>
  <c r="H424" i="1"/>
  <c r="G424" i="1"/>
  <c r="F422" i="4"/>
  <c r="D643" i="4"/>
  <c r="D424" i="4"/>
  <c r="C417" i="1"/>
  <c r="C633" i="1"/>
  <c r="F639" i="4"/>
  <c r="C296" i="1"/>
  <c r="F417" i="4"/>
  <c r="C412" i="1"/>
  <c r="E423" i="4"/>
  <c r="F423" i="4" s="1"/>
  <c r="E301" i="4"/>
  <c r="D297" i="1" s="1"/>
  <c r="D295" i="1"/>
  <c r="H295" i="1" s="1"/>
  <c r="G413" i="1"/>
  <c r="H413" i="1"/>
  <c r="K3" i="9"/>
  <c r="I9" i="3"/>
  <c r="H8" i="3"/>
  <c r="H1011" i="1"/>
  <c r="G2" i="1"/>
  <c r="H2" i="1"/>
  <c r="M3" i="9" l="1"/>
  <c r="H412" i="1"/>
  <c r="G412" i="1"/>
  <c r="D645" i="4"/>
  <c r="C637" i="1"/>
  <c r="F643" i="4"/>
  <c r="F644" i="4"/>
  <c r="D646" i="4"/>
  <c r="C638" i="1"/>
  <c r="G295" i="1"/>
  <c r="E644" i="4"/>
  <c r="E645" i="4" s="1"/>
  <c r="E425" i="4"/>
  <c r="D420" i="1" s="1"/>
  <c r="D418" i="1"/>
  <c r="H418" i="1" s="1"/>
  <c r="H20" i="9"/>
  <c r="E20" i="9" s="1"/>
  <c r="B20" i="9" s="1"/>
  <c r="H296" i="1"/>
  <c r="G296" i="1"/>
  <c r="G634" i="1"/>
  <c r="H634" i="1"/>
  <c r="F424" i="4"/>
  <c r="C419" i="1"/>
  <c r="B299" i="9"/>
  <c r="E424" i="4"/>
  <c r="F425" i="4"/>
  <c r="C420" i="1"/>
  <c r="F300" i="4"/>
  <c r="D637" i="1"/>
  <c r="H633" i="1"/>
  <c r="G633" i="1"/>
  <c r="G417" i="1"/>
  <c r="H417" i="1"/>
  <c r="H297" i="1"/>
  <c r="G297" i="1"/>
  <c r="D650" i="4" l="1"/>
  <c r="C640" i="1"/>
  <c r="H637" i="1"/>
  <c r="G637" i="1"/>
  <c r="C639" i="1"/>
  <c r="F645" i="4"/>
  <c r="D649" i="4"/>
  <c r="E646" i="4"/>
  <c r="E649" i="4" s="1"/>
  <c r="D638" i="1"/>
  <c r="G638" i="1" s="1"/>
  <c r="D639" i="1"/>
  <c r="G418" i="1"/>
  <c r="H420" i="1"/>
  <c r="G420" i="1"/>
  <c r="D419" i="1"/>
  <c r="G419" i="1" s="1"/>
  <c r="G334" i="9"/>
  <c r="H334" i="9"/>
  <c r="H419" i="1" l="1"/>
  <c r="E650" i="4"/>
  <c r="D640" i="1"/>
  <c r="H640" i="1" s="1"/>
  <c r="I18" i="3"/>
  <c r="D643" i="1"/>
  <c r="F649" i="4"/>
  <c r="C643" i="1"/>
  <c r="H18" i="3"/>
  <c r="F646" i="4"/>
  <c r="E334" i="9"/>
  <c r="H639" i="1"/>
  <c r="G639" i="1"/>
  <c r="H638" i="1"/>
  <c r="H19" i="3"/>
  <c r="F650" i="4"/>
  <c r="C644" i="1"/>
  <c r="H7" i="3" l="1"/>
  <c r="I19" i="3"/>
  <c r="D644" i="1"/>
  <c r="G644" i="1" s="1"/>
  <c r="G297" i="9"/>
  <c r="E297" i="9" s="1"/>
  <c r="B297" i="9" s="1"/>
  <c r="H643" i="1"/>
  <c r="G643" i="1"/>
  <c r="B334" i="9"/>
  <c r="E298" i="9"/>
  <c r="I8" i="3" s="1"/>
  <c r="G640" i="1"/>
  <c r="H644" i="1" l="1"/>
  <c r="J3" i="9"/>
  <c r="H295" i="9" l="1"/>
  <c r="G295" i="9"/>
  <c r="L293" i="9"/>
  <c r="F293" i="9" s="1"/>
  <c r="G18" i="9"/>
  <c r="G22" i="9"/>
  <c r="M16" i="9"/>
  <c r="L15" i="9"/>
  <c r="G21" i="9"/>
  <c r="H17" i="9"/>
  <c r="G17" i="9"/>
  <c r="H18" i="9"/>
  <c r="G16" i="9"/>
  <c r="H22" i="9"/>
  <c r="K9" i="9"/>
  <c r="I17" i="9"/>
  <c r="G15" i="9"/>
  <c r="J5" i="9"/>
  <c r="K5" i="9"/>
  <c r="K10" i="9"/>
  <c r="H16" i="9"/>
  <c r="K8" i="9"/>
  <c r="I12" i="9"/>
  <c r="K13" i="9"/>
  <c r="I11" i="9"/>
  <c r="I7" i="9"/>
  <c r="H21" i="9"/>
  <c r="J17" i="9"/>
  <c r="J10" i="9"/>
  <c r="M15" i="9"/>
  <c r="J12" i="9"/>
  <c r="K7" i="9"/>
  <c r="J13" i="9"/>
  <c r="L16" i="9"/>
  <c r="I9" i="9"/>
  <c r="I6" i="9"/>
  <c r="K6" i="9"/>
  <c r="I5" i="9"/>
  <c r="H15" i="9"/>
  <c r="J9" i="9"/>
  <c r="J8" i="9"/>
  <c r="K12" i="9"/>
  <c r="J11" i="9"/>
  <c r="K11" i="9"/>
  <c r="J6" i="9"/>
  <c r="I13" i="9"/>
  <c r="J7" i="9"/>
  <c r="I8" i="9"/>
  <c r="E5" i="9" l="1"/>
  <c r="B5" i="9" s="1"/>
  <c r="E8" i="9"/>
  <c r="B8" i="9" s="1"/>
  <c r="E6" i="9"/>
  <c r="B6" i="9" s="1"/>
  <c r="E13" i="9"/>
  <c r="B13" i="9" s="1"/>
  <c r="F16" i="9"/>
  <c r="E7" i="9"/>
  <c r="B7" i="9" s="1"/>
  <c r="E11" i="9"/>
  <c r="B11" i="9" s="1"/>
  <c r="E15" i="9"/>
  <c r="E21" i="9"/>
  <c r="B21" i="9" s="1"/>
  <c r="F15" i="9"/>
  <c r="E12" i="9"/>
  <c r="B12" i="9" s="1"/>
  <c r="E22" i="9"/>
  <c r="B22" i="9" s="1"/>
  <c r="E10" i="9"/>
  <c r="B10" i="9" s="1"/>
  <c r="E16" i="9"/>
  <c r="E18" i="9"/>
  <c r="B18" i="9" s="1"/>
  <c r="B293" i="9"/>
  <c r="F23" i="9"/>
  <c r="E9" i="9"/>
  <c r="B9" i="9" s="1"/>
  <c r="E17" i="9"/>
  <c r="B17" i="9" s="1"/>
  <c r="E295" i="9"/>
  <c r="B16" i="9" l="1"/>
  <c r="F14" i="9"/>
  <c r="F3" i="9" s="1"/>
  <c r="B295" i="9"/>
  <c r="E23" i="9"/>
  <c r="I7" i="3" s="1"/>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<sst xmlns="http://schemas.openxmlformats.org/spreadsheetml/2006/main" count="4719" uniqueCount="3651">
  <si>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</si>
  <si>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</si>
  <si>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</si>
  <si>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</si>
  <si>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</si>
  <si>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</si>
  <si>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</si>
  <si>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</si>
  <si>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</si>
  <si>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</si>
  <si>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</si>
  <si>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</si>
  <si>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</si>
  <si>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</si>
  <si>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</si>
  <si>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</si>
  <si>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</si>
  <si>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</si>
  <si>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</si>
  <si>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</si>
  <si>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</si>
  <si>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</si>
  <si>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</si>
  <si>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</si>
  <si>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</si>
  <si>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</si>
  <si>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</si>
  <si>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</si>
  <si>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</si>
  <si>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</si>
  <si>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</si>
  <si>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</si>
  <si>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</si>
  <si>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</si>
  <si>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</si>
  <si>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</si>
  <si>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</si>
  <si>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</si>
  <si>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</si>
  <si>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</si>
  <si>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</si>
  <si>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</si>
  <si>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</si>
  <si>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</si>
  <si>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</si>
  <si>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</si>
  <si>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</si>
  <si>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</si>
  <si>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</si>
  <si>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</si>
  <si>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</si>
  <si>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</si>
  <si>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</si>
  <si>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</si>
  <si>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</si>
  <si>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</si>
  <si>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31729 - OPĆINA MARTIJANEC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</si>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</sst>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951021.3</v>
      </c>
      <c r="D2" s="6">
        <f>'PR-RAS'!E6</f>
        <v>1135571.6800000002</v>
      </c>
      <c r="E2" s="6">
        <v>0</v>
      </c>
      <c r="F2" s="6">
        <v>0</v>
      </c>
      <c r="G2" s="7">
        <f t="shared" ref="G2:G274" si="0">(B2/1000)*(C2*1+D2*2)</f>
        <v>3222.1646600000004</v>
      </c>
      <c r="H2" s="7">
        <f t="shared" ref="H2:H27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377204.63999999996</v>
      </c>
      <c r="D3" s="1">
        <f>'PR-RAS'!E7</f>
        <v>405155.10000000003</v>
      </c>
      <c r="E3" s="1">
        <v>0</v>
      </c>
      <c r="F3" s="1">
        <v>0</v>
      </c>
      <c r="G3" s="2">
        <f t="shared" si="0"/>
        <v>2375.0296800000001</v>
      </c>
      <c r="H3" s="2">
        <f t="shared" si="1"/>
        <v>0.46000000007916242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357464.85</v>
      </c>
      <c r="D4" s="1">
        <f>'PR-RAS'!E8</f>
        <v>390078.21</v>
      </c>
      <c r="E4" s="1">
        <v>0</v>
      </c>
      <c r="F4" s="1">
        <v>0</v>
      </c>
      <c r="G4" s="2">
        <f t="shared" si="0"/>
        <v>3412.8638100000003</v>
      </c>
      <c r="H4" s="2">
        <f t="shared" si="1"/>
        <v>0.36000000004423782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473598</v>
      </c>
      <c r="D5" s="1">
        <f>'PR-RAS'!E9</f>
        <v>555539.07999999996</v>
      </c>
      <c r="E5" s="1">
        <v>0</v>
      </c>
      <c r="F5" s="1">
        <v>0</v>
      </c>
      <c r="G5" s="2">
        <f t="shared" si="0"/>
        <v>6338.7046399999999</v>
      </c>
      <c r="H5" s="2">
        <f t="shared" si="1"/>
        <v>7.9999999958090484E-2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34248.03</v>
      </c>
      <c r="D6" s="1">
        <f>'PR-RAS'!E10</f>
        <v>26819.8</v>
      </c>
      <c r="E6" s="1">
        <v>0</v>
      </c>
      <c r="F6" s="1">
        <v>0</v>
      </c>
      <c r="G6" s="2">
        <f t="shared" si="0"/>
        <v>439.43815000000001</v>
      </c>
      <c r="H6" s="2">
        <f t="shared" si="1"/>
        <v>0.22999999999956344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1647.5</v>
      </c>
      <c r="D7" s="1">
        <f>'PR-RAS'!E11</f>
        <v>17913.53</v>
      </c>
      <c r="E7" s="1">
        <v>0</v>
      </c>
      <c r="F7" s="1">
        <v>0</v>
      </c>
      <c r="G7" s="2">
        <f t="shared" si="0"/>
        <v>224.84735999999998</v>
      </c>
      <c r="H7" s="2">
        <f t="shared" si="1"/>
        <v>0.97000000000116415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4072.05</v>
      </c>
      <c r="D8" s="1">
        <f>'PR-RAS'!E12</f>
        <v>3513.6</v>
      </c>
      <c r="E8" s="1">
        <v>0</v>
      </c>
      <c r="F8" s="1">
        <v>0</v>
      </c>
      <c r="G8" s="2">
        <f t="shared" si="0"/>
        <v>77.694749999999999</v>
      </c>
      <c r="H8" s="2">
        <f t="shared" si="1"/>
        <v>0.45000000000027285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156100.73000000001</v>
      </c>
      <c r="D11" s="1">
        <f>'PR-RAS'!E15</f>
        <v>213707.8</v>
      </c>
      <c r="E11" s="1">
        <v>0</v>
      </c>
      <c r="F11" s="1">
        <v>0</v>
      </c>
      <c r="G11" s="2">
        <f t="shared" si="0"/>
        <v>5835.1632999999993</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17492.37</v>
      </c>
      <c r="D19" s="1">
        <f>'PR-RAS'!E23</f>
        <v>12810.69</v>
      </c>
      <c r="E19" s="1">
        <v>0</v>
      </c>
      <c r="F19" s="1">
        <v>0</v>
      </c>
      <c r="G19" s="2">
        <f t="shared" si="0"/>
        <v>776.0474999999999</v>
      </c>
      <c r="H19" s="2">
        <f t="shared" si="1"/>
        <v>0.67999999999847205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85.5</v>
      </c>
      <c r="D20" s="1">
        <f>'PR-RAS'!E24</f>
        <v>117</v>
      </c>
      <c r="E20" s="1">
        <v>0</v>
      </c>
      <c r="F20" s="1">
        <v>0</v>
      </c>
      <c r="G20" s="2">
        <f t="shared" si="0"/>
        <v>6.0705</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17406.87</v>
      </c>
      <c r="D23" s="1">
        <f>'PR-RAS'!E27</f>
        <v>12693.69</v>
      </c>
      <c r="E23" s="1">
        <v>0</v>
      </c>
      <c r="F23" s="1">
        <v>0</v>
      </c>
      <c r="G23" s="2">
        <f t="shared" si="0"/>
        <v>941.47349999999994</v>
      </c>
      <c r="H23" s="2">
        <f t="shared" si="1"/>
        <v>0.44000000000050932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2247.42</v>
      </c>
      <c r="D25" s="1">
        <f>'PR-RAS'!E29</f>
        <v>2266.1999999999998</v>
      </c>
      <c r="E25" s="1">
        <v>0</v>
      </c>
      <c r="F25" s="1">
        <v>0</v>
      </c>
      <c r="G25" s="2">
        <f t="shared" si="0"/>
        <v>162.71567999999999</v>
      </c>
      <c r="H25" s="2">
        <f t="shared" si="1"/>
        <v>0.61999999999989086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2247.42</v>
      </c>
      <c r="D27" s="1">
        <f>'PR-RAS'!E31</f>
        <v>2266.1999999999998</v>
      </c>
      <c r="E27" s="1">
        <v>0</v>
      </c>
      <c r="F27" s="1">
        <v>0</v>
      </c>
      <c r="G27" s="2">
        <f t="shared" si="0"/>
        <v>176.27531999999999</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433955.57999999996</v>
      </c>
      <c r="D45" s="1">
        <f>'PR-RAS'!E49</f>
        <v>494151.10000000003</v>
      </c>
      <c r="E45" s="1">
        <v>0</v>
      </c>
      <c r="F45" s="1">
        <v>0</v>
      </c>
      <c r="G45" s="2">
        <f t="shared" si="0"/>
        <v>62579.342319999996</v>
      </c>
      <c r="H45" s="2">
        <f t="shared" si="1"/>
        <v>0.52000000007683411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300499.45999999996</v>
      </c>
      <c r="D54" s="1">
        <f>'PR-RAS'!E58</f>
        <v>328637.49</v>
      </c>
      <c r="E54" s="1">
        <v>0</v>
      </c>
      <c r="F54" s="1">
        <v>0</v>
      </c>
      <c r="G54" s="2">
        <f t="shared" si="0"/>
        <v>50762.045319999997</v>
      </c>
      <c r="H54" s="2">
        <f t="shared" si="1"/>
        <v>0.94999999995343387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287661.71999999997</v>
      </c>
      <c r="D55" s="1">
        <f>'PR-RAS'!E59</f>
        <v>313637.49</v>
      </c>
      <c r="E55" s="1">
        <v>0</v>
      </c>
      <c r="F55" s="1">
        <v>0</v>
      </c>
      <c r="G55" s="2">
        <f t="shared" si="0"/>
        <v>49406.5818</v>
      </c>
      <c r="H55" s="2">
        <f t="shared" si="1"/>
        <v>0.77000000001862645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12837.74</v>
      </c>
      <c r="D56" s="1">
        <f>'PR-RAS'!E60</f>
        <v>15000</v>
      </c>
      <c r="E56" s="1">
        <v>0</v>
      </c>
      <c r="F56" s="1">
        <v>0</v>
      </c>
      <c r="G56" s="2">
        <f t="shared" si="0"/>
        <v>2356.0756999999999</v>
      </c>
      <c r="H56" s="2">
        <f t="shared" si="1"/>
        <v>0.26000000000021828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5616.83</v>
      </c>
      <c r="D57" s="1">
        <f>'PR-RAS'!E61</f>
        <v>60558.66</v>
      </c>
      <c r="E57" s="1">
        <v>0</v>
      </c>
      <c r="F57" s="1">
        <v>0</v>
      </c>
      <c r="G57" s="2">
        <f t="shared" si="0"/>
        <v>7097.1124000000009</v>
      </c>
      <c r="H57" s="2">
        <f t="shared" si="1"/>
        <v>0.5099999999965803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5616.83</v>
      </c>
      <c r="D58" s="1">
        <f>'PR-RAS'!E62</f>
        <v>0</v>
      </c>
      <c r="E58" s="1">
        <v>0</v>
      </c>
      <c r="F58" s="1">
        <v>0</v>
      </c>
      <c r="G58" s="2">
        <f t="shared" si="0"/>
        <v>320.15931</v>
      </c>
      <c r="H58" s="2">
        <f t="shared" si="1"/>
        <v>0.17000000000007276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60558.66</v>
      </c>
      <c r="E59" s="1">
        <v>0</v>
      </c>
      <c r="F59" s="1">
        <v>0</v>
      </c>
      <c r="G59" s="2">
        <f t="shared" si="0"/>
        <v>7024.8045600000005</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127839.29</v>
      </c>
      <c r="D70" s="1">
        <f>'PR-RAS'!E74</f>
        <v>104954.95</v>
      </c>
      <c r="E70" s="1">
        <v>0</v>
      </c>
      <c r="F70" s="1">
        <v>0</v>
      </c>
      <c r="G70" s="2">
        <f t="shared" si="0"/>
        <v>23304.69411</v>
      </c>
      <c r="H70" s="2">
        <f t="shared" si="1"/>
        <v>0.33999999999650754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15603.59</v>
      </c>
      <c r="E71" s="1">
        <v>0</v>
      </c>
      <c r="F71" s="1">
        <v>0</v>
      </c>
      <c r="G71" s="2">
        <f t="shared" si="0"/>
        <v>2184.5026000000003</v>
      </c>
      <c r="H71" s="2">
        <f t="shared" si="1"/>
        <v>0.40999999999985448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127839.29</v>
      </c>
      <c r="D72" s="1">
        <f>'PR-RAS'!E76</f>
        <v>89351.360000000001</v>
      </c>
      <c r="E72" s="1">
        <v>0</v>
      </c>
      <c r="F72" s="1">
        <v>0</v>
      </c>
      <c r="G72" s="2">
        <f t="shared" si="0"/>
        <v>21764.48271</v>
      </c>
      <c r="H72" s="2">
        <f t="shared" si="1"/>
        <v>0.64999999999417923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37427.54</v>
      </c>
      <c r="D78" s="1">
        <f>'PR-RAS'!E82</f>
        <v>135831.96</v>
      </c>
      <c r="E78" s="1">
        <v>0</v>
      </c>
      <c r="F78" s="1">
        <v>0</v>
      </c>
      <c r="G78" s="2">
        <f t="shared" si="0"/>
        <v>23800.042419999998</v>
      </c>
      <c r="H78" s="2">
        <f t="shared" si="1"/>
        <v>0.50000000000727596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30.98</v>
      </c>
      <c r="D79" s="1">
        <f>'PR-RAS'!E83</f>
        <v>19.47</v>
      </c>
      <c r="E79" s="1">
        <v>0</v>
      </c>
      <c r="F79" s="1">
        <v>0</v>
      </c>
      <c r="G79" s="2">
        <f t="shared" si="0"/>
        <v>5.4537599999999999</v>
      </c>
      <c r="H79" s="2">
        <f t="shared" si="1"/>
        <v>0.48999999999999844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30.98</v>
      </c>
      <c r="D81" s="1">
        <f>'PR-RAS'!E85</f>
        <v>19.47</v>
      </c>
      <c r="E81" s="1">
        <v>0</v>
      </c>
      <c r="F81" s="1">
        <v>0</v>
      </c>
      <c r="G81" s="2">
        <f t="shared" si="0"/>
        <v>5.5936000000000003</v>
      </c>
      <c r="H81" s="2">
        <f t="shared" si="1"/>
        <v>0.48999999999999844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37396.559999999998</v>
      </c>
      <c r="D87" s="1">
        <f>'PR-RAS'!E91</f>
        <v>135812.49</v>
      </c>
      <c r="E87" s="1">
        <v>0</v>
      </c>
      <c r="F87" s="1">
        <v>0</v>
      </c>
      <c r="G87" s="2">
        <f t="shared" si="0"/>
        <v>26575.852439999995</v>
      </c>
      <c r="H87" s="2">
        <f t="shared" si="1"/>
        <v>0.92999999999301508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177.9</v>
      </c>
      <c r="D88" s="1">
        <f>'PR-RAS'!E92</f>
        <v>555.28</v>
      </c>
      <c r="E88" s="1">
        <v>0</v>
      </c>
      <c r="F88" s="1">
        <v>0</v>
      </c>
      <c r="G88" s="2">
        <f t="shared" si="0"/>
        <v>112.09602</v>
      </c>
      <c r="H88" s="2">
        <f t="shared" si="1"/>
        <v>0.37999999999996703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2270.0300000000002</v>
      </c>
      <c r="D89" s="1">
        <f>'PR-RAS'!E93</f>
        <v>2446.35</v>
      </c>
      <c r="E89" s="1">
        <v>0</v>
      </c>
      <c r="F89" s="1">
        <v>0</v>
      </c>
      <c r="G89" s="2">
        <f t="shared" si="0"/>
        <v>630.3202399999999</v>
      </c>
      <c r="H89" s="2">
        <f t="shared" si="1"/>
        <v>0.38000000000010914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29563.73</v>
      </c>
      <c r="D90" s="1">
        <f>'PR-RAS'!E94</f>
        <v>128404.18</v>
      </c>
      <c r="E90" s="1">
        <v>0</v>
      </c>
      <c r="F90" s="1">
        <v>0</v>
      </c>
      <c r="G90" s="2">
        <f t="shared" si="0"/>
        <v>25487.116009999994</v>
      </c>
      <c r="H90" s="2">
        <f t="shared" si="1"/>
        <v>0.44999999999345164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5384.9</v>
      </c>
      <c r="D93" s="1">
        <f>'PR-RAS'!E97</f>
        <v>4406.68</v>
      </c>
      <c r="E93" s="1">
        <v>0</v>
      </c>
      <c r="F93" s="1">
        <v>0</v>
      </c>
      <c r="G93" s="2">
        <f t="shared" si="0"/>
        <v>1306.23992</v>
      </c>
      <c r="H93" s="2">
        <f t="shared" si="1"/>
        <v>0.42000000000007276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79800.61</v>
      </c>
      <c r="D102" s="1">
        <f>'PR-RAS'!E106</f>
        <v>84002</v>
      </c>
      <c r="E102" s="1">
        <v>0</v>
      </c>
      <c r="F102" s="1">
        <v>0</v>
      </c>
      <c r="G102" s="2">
        <f t="shared" si="0"/>
        <v>25028.265609999999</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20040.690000000002</v>
      </c>
      <c r="D103" s="1">
        <f>'PR-RAS'!E107</f>
        <v>22491.010000000002</v>
      </c>
      <c r="E103" s="1">
        <v>0</v>
      </c>
      <c r="F103" s="1">
        <v>0</v>
      </c>
      <c r="G103" s="2">
        <f t="shared" si="0"/>
        <v>6632.3164200000001</v>
      </c>
      <c r="H103" s="2">
        <f t="shared" si="1"/>
        <v>0.31999999999970896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17264.150000000001</v>
      </c>
      <c r="D105" s="1">
        <f>'PR-RAS'!E109</f>
        <v>20467.22</v>
      </c>
      <c r="E105" s="1">
        <v>0</v>
      </c>
      <c r="F105" s="1">
        <v>0</v>
      </c>
      <c r="G105" s="2">
        <f t="shared" si="0"/>
        <v>6052.6533600000002</v>
      </c>
      <c r="H105" s="2">
        <f t="shared" si="1"/>
        <v>0.37000000000261934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2776.54</v>
      </c>
      <c r="D107" s="1">
        <f>'PR-RAS'!E111</f>
        <v>2023.79</v>
      </c>
      <c r="E107" s="1">
        <v>0</v>
      </c>
      <c r="F107" s="1">
        <v>0</v>
      </c>
      <c r="G107" s="2">
        <f t="shared" si="0"/>
        <v>723.35672</v>
      </c>
      <c r="H107" s="2">
        <f t="shared" si="1"/>
        <v>0.67000000000007276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13941.06</v>
      </c>
      <c r="D108" s="1">
        <f>'PR-RAS'!E112</f>
        <v>19464.150000000001</v>
      </c>
      <c r="E108" s="1">
        <v>0</v>
      </c>
      <c r="F108" s="1">
        <v>0</v>
      </c>
      <c r="G108" s="2">
        <f t="shared" si="0"/>
        <v>5657.0215200000002</v>
      </c>
      <c r="H108" s="2">
        <f t="shared" si="1"/>
        <v>0.21000000000094587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745.41</v>
      </c>
      <c r="D110" s="1">
        <f>'PR-RAS'!E114</f>
        <v>0.03</v>
      </c>
      <c r="E110" s="1">
        <v>0</v>
      </c>
      <c r="F110" s="1">
        <v>0</v>
      </c>
      <c r="G110" s="2">
        <f t="shared" si="0"/>
        <v>81.256229999999988</v>
      </c>
      <c r="H110" s="2">
        <f t="shared" si="1"/>
        <v>0.43999999999996819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7873.42</v>
      </c>
      <c r="D111" s="1">
        <f>'PR-RAS'!E115</f>
        <v>18862.72</v>
      </c>
      <c r="E111" s="1">
        <v>0</v>
      </c>
      <c r="F111" s="1">
        <v>0</v>
      </c>
      <c r="G111" s="2">
        <f t="shared" si="0"/>
        <v>5015.8746000000001</v>
      </c>
      <c r="H111" s="2">
        <f t="shared" si="1"/>
        <v>0.69999999999890861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5322.23</v>
      </c>
      <c r="D113" s="1">
        <f>'PR-RAS'!E117</f>
        <v>601.4</v>
      </c>
      <c r="E113" s="1">
        <v>0</v>
      </c>
      <c r="F113" s="1">
        <v>0</v>
      </c>
      <c r="G113" s="2">
        <f t="shared" si="0"/>
        <v>730.80336</v>
      </c>
      <c r="H113" s="2">
        <f t="shared" si="1"/>
        <v>0.62999999999954071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45818.86</v>
      </c>
      <c r="D116" s="1">
        <f>'PR-RAS'!E120</f>
        <v>42046.840000000004</v>
      </c>
      <c r="E116" s="1">
        <v>0</v>
      </c>
      <c r="F116" s="1">
        <v>0</v>
      </c>
      <c r="G116" s="2">
        <f t="shared" si="0"/>
        <v>14939.942100000002</v>
      </c>
      <c r="H116" s="2">
        <f t="shared" si="1"/>
        <v>0.29999999999563443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19425.419999999998</v>
      </c>
      <c r="D117" s="1">
        <f>'PR-RAS'!E121</f>
        <v>14178.03</v>
      </c>
      <c r="E117" s="1">
        <v>0</v>
      </c>
      <c r="F117" s="1">
        <v>0</v>
      </c>
      <c r="G117" s="2">
        <f t="shared" si="0"/>
        <v>5542.6516799999999</v>
      </c>
      <c r="H117" s="2">
        <f t="shared" si="1"/>
        <v>0.44999999999890861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26393.439999999999</v>
      </c>
      <c r="D118" s="1">
        <f>'PR-RAS'!E122</f>
        <v>27868.81</v>
      </c>
      <c r="E118" s="1">
        <v>0</v>
      </c>
      <c r="F118" s="1">
        <v>0</v>
      </c>
      <c r="G118" s="2">
        <f t="shared" si="0"/>
        <v>9609.3340200000002</v>
      </c>
      <c r="H118" s="2">
        <f t="shared" si="1"/>
        <v>0.62999999999738066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22500.15</v>
      </c>
      <c r="D121" s="1">
        <f>'PR-RAS'!E125</f>
        <v>3722.83</v>
      </c>
      <c r="E121" s="1">
        <v>0</v>
      </c>
      <c r="F121" s="1">
        <v>0</v>
      </c>
      <c r="G121" s="2">
        <f t="shared" si="0"/>
        <v>3593.4972000000002</v>
      </c>
      <c r="H121" s="2">
        <f t="shared" si="1"/>
        <v>0.32000000000152795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4002.25</v>
      </c>
      <c r="D122" s="1">
        <f>'PR-RAS'!E126</f>
        <v>3637.6</v>
      </c>
      <c r="E122" s="1">
        <v>0</v>
      </c>
      <c r="F122" s="1">
        <v>0</v>
      </c>
      <c r="G122" s="2">
        <f t="shared" si="0"/>
        <v>1364.5714500000001</v>
      </c>
      <c r="H122" s="2">
        <f t="shared" si="1"/>
        <v>0.65000000000009095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4002.25</v>
      </c>
      <c r="D124" s="1">
        <f>'PR-RAS'!E128</f>
        <v>3637.6</v>
      </c>
      <c r="E124" s="1">
        <v>0</v>
      </c>
      <c r="F124" s="1">
        <v>0</v>
      </c>
      <c r="G124" s="2">
        <f t="shared" si="0"/>
        <v>1387.12635</v>
      </c>
      <c r="H124" s="2">
        <f t="shared" si="1"/>
        <v>0.65000000000009095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18497.900000000001</v>
      </c>
      <c r="D125" s="1">
        <f>'PR-RAS'!E129</f>
        <v>85.23</v>
      </c>
      <c r="E125" s="1">
        <v>0</v>
      </c>
      <c r="F125" s="1">
        <v>0</v>
      </c>
      <c r="G125" s="2">
        <f t="shared" si="0"/>
        <v>2314.87664</v>
      </c>
      <c r="H125" s="2">
        <f t="shared" si="1"/>
        <v>0.32999999999854879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6497.9</v>
      </c>
      <c r="D126" s="1">
        <f>'PR-RAS'!E130</f>
        <v>85.23</v>
      </c>
      <c r="E126" s="1">
        <v>0</v>
      </c>
      <c r="F126" s="1">
        <v>0</v>
      </c>
      <c r="G126" s="2">
        <f t="shared" si="0"/>
        <v>833.54499999999996</v>
      </c>
      <c r="H126" s="2">
        <f t="shared" si="1"/>
        <v>0.33000000000036778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132.78</v>
      </c>
      <c r="D136" s="1">
        <f>'PR-RAS'!E140</f>
        <v>12708.69</v>
      </c>
      <c r="E136" s="1">
        <v>0</v>
      </c>
      <c r="F136" s="1">
        <v>0</v>
      </c>
      <c r="G136" s="2">
        <f t="shared" si="0"/>
        <v>3449.2716</v>
      </c>
      <c r="H136" s="2">
        <f t="shared" si="1"/>
        <v>0.52999999999948955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132.78</v>
      </c>
      <c r="D147" s="1">
        <f>'PR-RAS'!E151</f>
        <v>12708.69</v>
      </c>
      <c r="E147" s="1">
        <v>0</v>
      </c>
      <c r="F147" s="1">
        <v>0</v>
      </c>
      <c r="G147" s="2">
        <f t="shared" si="0"/>
        <v>3730.3233599999999</v>
      </c>
      <c r="H147" s="2">
        <f t="shared" si="1"/>
        <v>0.52999999999948955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718528.68999999983</v>
      </c>
      <c r="D148" s="1">
        <f>'PR-RAS'!E152</f>
        <v>833480.65</v>
      </c>
      <c r="E148" s="1">
        <v>0</v>
      </c>
      <c r="F148" s="1">
        <v>0</v>
      </c>
      <c r="G148" s="2">
        <f t="shared" si="0"/>
        <v>350667.02852999995</v>
      </c>
      <c r="H148" s="2">
        <f t="shared" si="1"/>
        <v>0.66000000014901161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113857.15999999999</v>
      </c>
      <c r="D149" s="1">
        <f>'PR-RAS'!E153</f>
        <v>115395.02</v>
      </c>
      <c r="E149" s="1">
        <v>0</v>
      </c>
      <c r="F149" s="1">
        <v>0</v>
      </c>
      <c r="G149" s="2">
        <f t="shared" si="0"/>
        <v>51007.785599999996</v>
      </c>
      <c r="H149" s="2">
        <f t="shared" si="1"/>
        <v>0.17999999999301508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81491.009999999995</v>
      </c>
      <c r="D150" s="1">
        <f>'PR-RAS'!E154</f>
        <v>92009.38</v>
      </c>
      <c r="E150" s="1">
        <v>0</v>
      </c>
      <c r="F150" s="1">
        <v>0</v>
      </c>
      <c r="G150" s="2">
        <f t="shared" si="0"/>
        <v>39560.955730000001</v>
      </c>
      <c r="H150" s="2">
        <f t="shared" si="1"/>
        <v>0.38999999999941792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81491.009999999995</v>
      </c>
      <c r="D151" s="1">
        <f>'PR-RAS'!E155</f>
        <v>92009.38</v>
      </c>
      <c r="E151" s="1">
        <v>0</v>
      </c>
      <c r="F151" s="1">
        <v>0</v>
      </c>
      <c r="G151" s="2">
        <f t="shared" si="0"/>
        <v>39826.465499999998</v>
      </c>
      <c r="H151" s="2">
        <f t="shared" si="1"/>
        <v>0.38999999999941792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19985.04</v>
      </c>
      <c r="D155" s="1">
        <f>'PR-RAS'!E159</f>
        <v>10170</v>
      </c>
      <c r="E155" s="1">
        <v>0</v>
      </c>
      <c r="F155" s="1">
        <v>0</v>
      </c>
      <c r="G155" s="2">
        <f t="shared" si="0"/>
        <v>6210.0561600000001</v>
      </c>
      <c r="H155" s="2">
        <f t="shared" si="1"/>
        <v>4.0000000000873115E-2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12381.11</v>
      </c>
      <c r="D156" s="1">
        <f>'PR-RAS'!E160</f>
        <v>13215.64</v>
      </c>
      <c r="E156" s="1">
        <v>0</v>
      </c>
      <c r="F156" s="1">
        <v>0</v>
      </c>
      <c r="G156" s="2">
        <f t="shared" si="0"/>
        <v>6015.9204499999996</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12381.11</v>
      </c>
      <c r="D158" s="1">
        <f>'PR-RAS'!E162</f>
        <v>13215.64</v>
      </c>
      <c r="E158" s="1">
        <v>0</v>
      </c>
      <c r="F158" s="1">
        <v>0</v>
      </c>
      <c r="G158" s="2">
        <f t="shared" si="0"/>
        <v>6093.5452299999997</v>
      </c>
      <c r="H158" s="2">
        <f t="shared" si="1"/>
        <v>0.47000000000116415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294653.33999999997</v>
      </c>
      <c r="D160" s="1">
        <f>'PR-RAS'!E164</f>
        <v>315760.3</v>
      </c>
      <c r="E160" s="1">
        <v>0</v>
      </c>
      <c r="F160" s="1">
        <v>0</v>
      </c>
      <c r="G160" s="2">
        <f t="shared" si="0"/>
        <v>147261.65646</v>
      </c>
      <c r="H160" s="2">
        <f t="shared" si="1"/>
        <v>0.63999999995576218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11823.63</v>
      </c>
      <c r="D161" s="1">
        <f>'PR-RAS'!E165</f>
        <v>6651.41</v>
      </c>
      <c r="E161" s="1">
        <v>0</v>
      </c>
      <c r="F161" s="1">
        <v>0</v>
      </c>
      <c r="G161" s="2">
        <f t="shared" si="0"/>
        <v>4020.2319999999995</v>
      </c>
      <c r="H161" s="2">
        <f t="shared" si="1"/>
        <v>0.78000000000065484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2849.5</v>
      </c>
      <c r="D162" s="1">
        <f>'PR-RAS'!E166</f>
        <v>1003.46</v>
      </c>
      <c r="E162" s="1">
        <v>0</v>
      </c>
      <c r="F162" s="1">
        <v>0</v>
      </c>
      <c r="G162" s="2">
        <f t="shared" si="0"/>
        <v>781.88362000000006</v>
      </c>
      <c r="H162" s="2">
        <f t="shared" si="1"/>
        <v>0.96000000000003638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4787.3599999999997</v>
      </c>
      <c r="D163" s="1">
        <f>'PR-RAS'!E167</f>
        <v>3592.66</v>
      </c>
      <c r="E163" s="1">
        <v>0</v>
      </c>
      <c r="F163" s="1">
        <v>0</v>
      </c>
      <c r="G163" s="2">
        <f t="shared" si="0"/>
        <v>1939.5741600000001</v>
      </c>
      <c r="H163" s="2">
        <f t="shared" si="1"/>
        <v>0.6999999999998181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3695.77</v>
      </c>
      <c r="D164" s="1">
        <f>'PR-RAS'!E168</f>
        <v>2055.29</v>
      </c>
      <c r="E164" s="1">
        <v>0</v>
      </c>
      <c r="F164" s="1">
        <v>0</v>
      </c>
      <c r="G164" s="2">
        <f t="shared" si="0"/>
        <v>1272.43505</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491</v>
      </c>
      <c r="D165" s="1">
        <f>'PR-RAS'!E169</f>
        <v>0</v>
      </c>
      <c r="E165" s="1">
        <v>0</v>
      </c>
      <c r="F165" s="1">
        <v>0</v>
      </c>
      <c r="G165" s="2">
        <f t="shared" si="0"/>
        <v>80.524000000000001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35635.31</v>
      </c>
      <c r="D166" s="1">
        <f>'PR-RAS'!E170</f>
        <v>42788.71</v>
      </c>
      <c r="E166" s="1">
        <v>0</v>
      </c>
      <c r="F166" s="1">
        <v>0</v>
      </c>
      <c r="G166" s="2">
        <f t="shared" si="0"/>
        <v>20000.100450000002</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3033.03</v>
      </c>
      <c r="D167" s="1">
        <f>'PR-RAS'!E171</f>
        <v>3553.08</v>
      </c>
      <c r="E167" s="1">
        <v>0</v>
      </c>
      <c r="F167" s="1">
        <v>0</v>
      </c>
      <c r="G167" s="2">
        <f t="shared" si="0"/>
        <v>1683.1055400000002</v>
      </c>
      <c r="H167" s="2">
        <f t="shared" si="1"/>
        <v>0.11000000000012733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17658.939999999999</v>
      </c>
      <c r="D169" s="1">
        <f>'PR-RAS'!E173</f>
        <v>23567.73</v>
      </c>
      <c r="E169" s="1">
        <v>0</v>
      </c>
      <c r="F169" s="1">
        <v>0</v>
      </c>
      <c r="G169" s="2">
        <f t="shared" si="0"/>
        <v>10885.459199999999</v>
      </c>
      <c r="H169" s="2">
        <f t="shared" si="1"/>
        <v>0.33000000000174623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9903.26</v>
      </c>
      <c r="D170" s="1">
        <f>'PR-RAS'!E174</f>
        <v>10333.57</v>
      </c>
      <c r="E170" s="1">
        <v>0</v>
      </c>
      <c r="F170" s="1">
        <v>0</v>
      </c>
      <c r="G170" s="2">
        <f t="shared" si="0"/>
        <v>5166.3976000000002</v>
      </c>
      <c r="H170" s="2">
        <f t="shared" si="1"/>
        <v>0.69000000000050932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4351.08</v>
      </c>
      <c r="D171" s="1">
        <f>'PR-RAS'!E175</f>
        <v>5334.33</v>
      </c>
      <c r="E171" s="1">
        <v>0</v>
      </c>
      <c r="F171" s="1">
        <v>0</v>
      </c>
      <c r="G171" s="2">
        <f t="shared" si="0"/>
        <v>2553.3558000000003</v>
      </c>
      <c r="H171" s="2">
        <f t="shared" si="1"/>
        <v>0.40999999999985448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689</v>
      </c>
      <c r="D173" s="1">
        <f>'PR-RAS'!E177</f>
        <v>0</v>
      </c>
      <c r="E173" s="1">
        <v>0</v>
      </c>
      <c r="F173" s="1">
        <v>0</v>
      </c>
      <c r="G173" s="2">
        <f t="shared" si="0"/>
        <v>118.508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229203.12</v>
      </c>
      <c r="D174" s="1">
        <f>'PR-RAS'!E178</f>
        <v>212708.69</v>
      </c>
      <c r="E174" s="1">
        <v>0</v>
      </c>
      <c r="F174" s="1">
        <v>0</v>
      </c>
      <c r="G174" s="2">
        <f t="shared" si="0"/>
        <v>113249.34649999999</v>
      </c>
      <c r="H174" s="2">
        <f t="shared" si="1"/>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2590.63</v>
      </c>
      <c r="D175" s="1">
        <f>'PR-RAS'!E179</f>
        <v>2361.56</v>
      </c>
      <c r="E175" s="1">
        <v>0</v>
      </c>
      <c r="F175" s="1">
        <v>0</v>
      </c>
      <c r="G175" s="2">
        <f t="shared" si="0"/>
        <v>1272.5925</v>
      </c>
      <c r="H175" s="2">
        <f t="shared" si="1"/>
        <v>0.80999999999994543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151941.46</v>
      </c>
      <c r="D176" s="1">
        <f>'PR-RAS'!E180</f>
        <v>118886.73</v>
      </c>
      <c r="E176" s="1">
        <v>0</v>
      </c>
      <c r="F176" s="1">
        <v>0</v>
      </c>
      <c r="G176" s="2">
        <f t="shared" si="0"/>
        <v>68200.11099999999</v>
      </c>
      <c r="H176" s="2">
        <f t="shared" si="1"/>
        <v>0.72999999999592546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15959.66</v>
      </c>
      <c r="D177" s="1">
        <f>'PR-RAS'!E181</f>
        <v>6403.75</v>
      </c>
      <c r="E177" s="1">
        <v>0</v>
      </c>
      <c r="F177" s="1">
        <v>0</v>
      </c>
      <c r="G177" s="2">
        <f t="shared" si="0"/>
        <v>5063.02016</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7214.75</v>
      </c>
      <c r="D178" s="1">
        <f>'PR-RAS'!E182</f>
        <v>10104.629999999999</v>
      </c>
      <c r="E178" s="1">
        <v>0</v>
      </c>
      <c r="F178" s="1">
        <v>0</v>
      </c>
      <c r="G178" s="2">
        <f t="shared" si="0"/>
        <v>4854.0497699999996</v>
      </c>
      <c r="H178" s="2">
        <f t="shared" si="1"/>
        <v>0.62000000000080036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3808.87</v>
      </c>
      <c r="D180" s="1">
        <f>'PR-RAS'!E184</f>
        <v>6978.32</v>
      </c>
      <c r="E180" s="1">
        <v>0</v>
      </c>
      <c r="F180" s="1">
        <v>0</v>
      </c>
      <c r="G180" s="2">
        <f t="shared" si="0"/>
        <v>3180.0262899999998</v>
      </c>
      <c r="H180" s="2">
        <f t="shared" si="1"/>
        <v>0.4499999999998181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16116.35</v>
      </c>
      <c r="D181" s="1">
        <f>'PR-RAS'!E185</f>
        <v>45396.1</v>
      </c>
      <c r="E181" s="1">
        <v>0</v>
      </c>
      <c r="F181" s="1">
        <v>0</v>
      </c>
      <c r="G181" s="2">
        <f t="shared" si="0"/>
        <v>19243.539000000001</v>
      </c>
      <c r="H181" s="2">
        <f t="shared" si="1"/>
        <v>0.44999999999890861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7177.52</v>
      </c>
      <c r="D182" s="1">
        <f>'PR-RAS'!E186</f>
        <v>3979.99</v>
      </c>
      <c r="E182" s="1">
        <v>0</v>
      </c>
      <c r="F182" s="1">
        <v>0</v>
      </c>
      <c r="G182" s="2">
        <f t="shared" si="0"/>
        <v>2739.8874999999998</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24393.88</v>
      </c>
      <c r="D183" s="1">
        <f>'PR-RAS'!E187</f>
        <v>18597.61</v>
      </c>
      <c r="E183" s="1">
        <v>0</v>
      </c>
      <c r="F183" s="1">
        <v>0</v>
      </c>
      <c r="G183" s="2">
        <f t="shared" si="0"/>
        <v>11209.216200000001</v>
      </c>
      <c r="H183" s="2">
        <f t="shared" si="1"/>
        <v>0.50999999999839929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17991.28</v>
      </c>
      <c r="D190" s="1">
        <f>'PR-RAS'!E194</f>
        <v>53611.49</v>
      </c>
      <c r="E190" s="1">
        <v>0</v>
      </c>
      <c r="F190" s="1">
        <v>0</v>
      </c>
      <c r="G190" s="2">
        <f t="shared" si="0"/>
        <v>23665.495139999999</v>
      </c>
      <c r="H190" s="2">
        <f t="shared" si="1"/>
        <v>0.76999999999679858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3542.82</v>
      </c>
      <c r="D191" s="1">
        <f>'PR-RAS'!E195</f>
        <v>29861.5</v>
      </c>
      <c r="E191" s="1">
        <v>0</v>
      </c>
      <c r="F191" s="1">
        <v>0</v>
      </c>
      <c r="G191" s="2">
        <f t="shared" si="0"/>
        <v>12020.505800000001</v>
      </c>
      <c r="H191" s="2">
        <f t="shared" si="1"/>
        <v>0.67999999999983629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937.13</v>
      </c>
      <c r="D192" s="1">
        <f>'PR-RAS'!E196</f>
        <v>6940.57</v>
      </c>
      <c r="E192" s="1">
        <v>0</v>
      </c>
      <c r="F192" s="1">
        <v>0</v>
      </c>
      <c r="G192" s="2">
        <f t="shared" si="0"/>
        <v>2830.2895699999999</v>
      </c>
      <c r="H192" s="2">
        <f t="shared" si="1"/>
        <v>0.56000000000028649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2607.96</v>
      </c>
      <c r="D193" s="1">
        <f>'PR-RAS'!E197</f>
        <v>3125.91</v>
      </c>
      <c r="E193" s="1">
        <v>0</v>
      </c>
      <c r="F193" s="1">
        <v>0</v>
      </c>
      <c r="G193" s="2">
        <f t="shared" si="0"/>
        <v>1701.0777599999999</v>
      </c>
      <c r="H193" s="2">
        <f t="shared" si="1"/>
        <v>0.13000000000010914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4863.6099999999997</v>
      </c>
      <c r="D194" s="1">
        <f>'PR-RAS'!E198</f>
        <v>4447.9399999999996</v>
      </c>
      <c r="E194" s="1">
        <v>0</v>
      </c>
      <c r="F194" s="1">
        <v>0</v>
      </c>
      <c r="G194" s="2">
        <f t="shared" si="0"/>
        <v>2655.5815699999998</v>
      </c>
      <c r="H194" s="2">
        <f t="shared" si="1"/>
        <v>0.4500000000007276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1433.93</v>
      </c>
      <c r="D195" s="1">
        <f>'PR-RAS'!E199</f>
        <v>5912.03</v>
      </c>
      <c r="E195" s="1">
        <v>0</v>
      </c>
      <c r="F195" s="1">
        <v>0</v>
      </c>
      <c r="G195" s="2">
        <f t="shared" si="0"/>
        <v>2572.05006</v>
      </c>
      <c r="H195" s="2">
        <f t="shared" si="1"/>
        <v>9.9999999999681677E-2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4605.83</v>
      </c>
      <c r="D197" s="1">
        <f>'PR-RAS'!E201</f>
        <v>3323.54</v>
      </c>
      <c r="E197" s="1">
        <v>0</v>
      </c>
      <c r="F197" s="1">
        <v>0</v>
      </c>
      <c r="G197" s="2">
        <f t="shared" si="0"/>
        <v>2205.5703600000002</v>
      </c>
      <c r="H197" s="2">
        <f t="shared" si="1"/>
        <v>0.63000000000010914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2807.63</v>
      </c>
      <c r="D198" s="1">
        <f>'PR-RAS'!E202</f>
        <v>2567.71</v>
      </c>
      <c r="E198" s="1">
        <v>0</v>
      </c>
      <c r="F198" s="1">
        <v>0</v>
      </c>
      <c r="G198" s="2">
        <f t="shared" si="0"/>
        <v>1564.7808500000001</v>
      </c>
      <c r="H198" s="2">
        <f t="shared" si="1"/>
        <v>0.65999999999985448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1808.5</v>
      </c>
      <c r="D204" s="1">
        <f>'PR-RAS'!E208</f>
        <v>1600.09</v>
      </c>
      <c r="E204" s="1">
        <v>0</v>
      </c>
      <c r="F204" s="1">
        <v>0</v>
      </c>
      <c r="G204" s="2">
        <f t="shared" si="0"/>
        <v>1016.7620400000002</v>
      </c>
      <c r="H204" s="2">
        <f t="shared" si="1"/>
        <v>0.58999999999991815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1808.5</v>
      </c>
      <c r="D206" s="1">
        <f>'PR-RAS'!E210</f>
        <v>1600.09</v>
      </c>
      <c r="E206" s="1">
        <v>0</v>
      </c>
      <c r="F206" s="1">
        <v>0</v>
      </c>
      <c r="G206" s="2">
        <f t="shared" si="0"/>
        <v>1026.7793999999999</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999.13</v>
      </c>
      <c r="D212" s="1">
        <f>'PR-RAS'!E216</f>
        <v>967.61999999999989</v>
      </c>
      <c r="E212" s="1">
        <v>0</v>
      </c>
      <c r="F212" s="1">
        <v>0</v>
      </c>
      <c r="G212" s="2">
        <f t="shared" si="0"/>
        <v>619.15206999999998</v>
      </c>
      <c r="H212" s="2">
        <f t="shared" si="1"/>
        <v>0.51000000000010459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893.67</v>
      </c>
      <c r="D213" s="1">
        <f>'PR-RAS'!E217</f>
        <v>862.8</v>
      </c>
      <c r="E213" s="1">
        <v>0</v>
      </c>
      <c r="F213" s="1">
        <v>0</v>
      </c>
      <c r="G213" s="2">
        <f t="shared" si="0"/>
        <v>555.28523999999993</v>
      </c>
      <c r="H213" s="2">
        <f t="shared" si="1"/>
        <v>0.5300000000000864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105.46</v>
      </c>
      <c r="D216" s="1">
        <f>'PR-RAS'!E220</f>
        <v>104.82</v>
      </c>
      <c r="E216" s="1">
        <v>0</v>
      </c>
      <c r="F216" s="1">
        <v>0</v>
      </c>
      <c r="G216" s="2">
        <f t="shared" si="0"/>
        <v>67.746499999999997</v>
      </c>
      <c r="H216" s="2">
        <f t="shared" si="1"/>
        <v>0.64000000000000057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174226.3</v>
      </c>
      <c r="D226" s="1">
        <f>'PR-RAS'!E230</f>
        <v>231320</v>
      </c>
      <c r="E226" s="1">
        <v>0</v>
      </c>
      <c r="F226" s="1">
        <v>0</v>
      </c>
      <c r="G226" s="2">
        <f t="shared" si="0"/>
        <v>143294.91750000001</v>
      </c>
      <c r="H226" s="2">
        <f t="shared" si="1"/>
        <v>0.29999999998835847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3226.3</v>
      </c>
      <c r="D233" s="1">
        <f>'PR-RAS'!E237</f>
        <v>3320</v>
      </c>
      <c r="E233" s="1">
        <v>0</v>
      </c>
      <c r="F233" s="1">
        <v>0</v>
      </c>
      <c r="G233" s="2">
        <f t="shared" si="0"/>
        <v>2288.9816000000001</v>
      </c>
      <c r="H233" s="2">
        <f t="shared" si="1"/>
        <v>0.3000000000001819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3320</v>
      </c>
      <c r="E234" s="1">
        <v>0</v>
      </c>
      <c r="F234" s="1">
        <v>0</v>
      </c>
      <c r="G234" s="2">
        <f t="shared" si="0"/>
        <v>1547.1200000000001</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3226.3</v>
      </c>
      <c r="D235" s="1">
        <f>'PR-RAS'!E239</f>
        <v>0</v>
      </c>
      <c r="E235" s="1">
        <v>0</v>
      </c>
      <c r="F235" s="1">
        <v>0</v>
      </c>
      <c r="G235" s="2">
        <f t="shared" si="0"/>
        <v>754.95420000000013</v>
      </c>
      <c r="H235" s="2">
        <f t="shared" si="1"/>
        <v>0.3000000000001819</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171000</v>
      </c>
      <c r="D246" s="1">
        <f>'PR-RAS'!E250</f>
        <v>228000</v>
      </c>
      <c r="E246" s="1">
        <v>0</v>
      </c>
      <c r="F246" s="1">
        <v>0</v>
      </c>
      <c r="G246" s="2">
        <f t="shared" si="0"/>
        <v>153615</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171000</v>
      </c>
      <c r="D247" s="1">
        <f>'PR-RAS'!E251</f>
        <v>228000</v>
      </c>
      <c r="E247" s="1">
        <v>0</v>
      </c>
      <c r="F247" s="1">
        <v>0</v>
      </c>
      <c r="G247" s="2">
        <f t="shared" si="0"/>
        <v>154242</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22657.690000000002</v>
      </c>
      <c r="D258" s="1">
        <f>'PR-RAS'!E262</f>
        <v>29164.97</v>
      </c>
      <c r="E258" s="1">
        <v>0</v>
      </c>
      <c r="F258" s="1">
        <v>0</v>
      </c>
      <c r="G258" s="2">
        <f t="shared" si="0"/>
        <v>20813.820910000002</v>
      </c>
      <c r="H258" s="2">
        <f t="shared" si="1"/>
        <v>0.33999999999650754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22657.690000000002</v>
      </c>
      <c r="D265" s="1">
        <f>'PR-RAS'!E269</f>
        <v>29164.97</v>
      </c>
      <c r="E265" s="1">
        <v>0</v>
      </c>
      <c r="F265" s="1">
        <v>0</v>
      </c>
      <c r="G265" s="2">
        <f t="shared" si="0"/>
        <v>21380.734320000003</v>
      </c>
      <c r="H265" s="2">
        <f t="shared" si="1"/>
        <v>0.33999999999650754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18873.490000000002</v>
      </c>
      <c r="D266" s="1">
        <f>'PR-RAS'!E270</f>
        <v>20110.72</v>
      </c>
      <c r="E266" s="1">
        <v>0</v>
      </c>
      <c r="F266" s="1">
        <v>0</v>
      </c>
      <c r="G266" s="2">
        <f t="shared" si="0"/>
        <v>15660.156450000002</v>
      </c>
      <c r="H266" s="2">
        <f t="shared" si="1"/>
        <v>0.77000000000043656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3784.2</v>
      </c>
      <c r="D267" s="1">
        <f>'PR-RAS'!E271</f>
        <v>9054.25</v>
      </c>
      <c r="E267" s="1">
        <v>0</v>
      </c>
      <c r="F267" s="1">
        <v>0</v>
      </c>
      <c r="G267" s="2">
        <f t="shared" si="0"/>
        <v>5823.4582000000009</v>
      </c>
      <c r="H267" s="2">
        <f t="shared" si="1"/>
        <v>0.4499999999998181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110326.56999999999</v>
      </c>
      <c r="D269" s="1">
        <f>'PR-RAS'!E273</f>
        <v>139272.65</v>
      </c>
      <c r="E269" s="1">
        <v>0</v>
      </c>
      <c r="F269" s="1">
        <v>0</v>
      </c>
      <c r="G269" s="2">
        <f t="shared" si="0"/>
        <v>104217.66116</v>
      </c>
      <c r="H269" s="2">
        <f t="shared" si="1"/>
        <v>0.78000000001338776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108076.56999999999</v>
      </c>
      <c r="D270" s="1">
        <f>'PR-RAS'!E274</f>
        <v>139272.65</v>
      </c>
      <c r="E270" s="1">
        <v>0</v>
      </c>
      <c r="F270" s="1">
        <v>0</v>
      </c>
      <c r="G270" s="2">
        <f t="shared" si="0"/>
        <v>104001.28303000001</v>
      </c>
      <c r="H270" s="2">
        <f t="shared" si="1"/>
        <v>0.78000000001338776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107095.39</v>
      </c>
      <c r="D271" s="1">
        <f>'PR-RAS'!E275</f>
        <v>133031.72</v>
      </c>
      <c r="E271" s="1">
        <v>0</v>
      </c>
      <c r="F271" s="1">
        <v>0</v>
      </c>
      <c r="G271" s="2">
        <f t="shared" si="0"/>
        <v>100752.88410000001</v>
      </c>
      <c r="H271" s="2">
        <f t="shared" si="1"/>
        <v>0.66999999999825377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981.18</v>
      </c>
      <c r="D272" s="1">
        <f>'PR-RAS'!E276</f>
        <v>6240.93</v>
      </c>
      <c r="E272" s="1">
        <v>0</v>
      </c>
      <c r="F272" s="1">
        <v>0</v>
      </c>
      <c r="G272" s="2">
        <f t="shared" si="0"/>
        <v>3648.4838400000003</v>
      </c>
      <c r="H272" s="2">
        <f t="shared" si="1"/>
        <v>0.24999999999965894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2250</v>
      </c>
      <c r="D285" s="1">
        <f>'PR-RAS'!E289</f>
        <v>0</v>
      </c>
      <c r="E285" s="1">
        <v>0</v>
      </c>
      <c r="F285" s="1">
        <v>0</v>
      </c>
      <c r="G285" s="2">
        <f t="shared" si="12"/>
        <v>638.99999999999989</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2250</v>
      </c>
      <c r="D286" s="1">
        <f>'PR-RAS'!E290</f>
        <v>0</v>
      </c>
      <c r="E286" s="1">
        <v>0</v>
      </c>
      <c r="F286" s="1">
        <v>0</v>
      </c>
      <c r="G286" s="2">
        <f t="shared" si="12"/>
        <v>641.25</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718528.68999999983</v>
      </c>
      <c r="D295" s="1">
        <f>'PR-RAS'!E299</f>
        <v>833480.65</v>
      </c>
      <c r="E295" s="1">
        <v>0</v>
      </c>
      <c r="F295" s="1">
        <v>0</v>
      </c>
      <c r="G295" s="2">
        <f t="shared" si="12"/>
        <v>701334.0570599999</v>
      </c>
      <c r="H295" s="2">
        <f t="shared" si="13"/>
        <v>0.66000000014901161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232492.61000000022</v>
      </c>
      <c r="D296" s="1">
        <f>'PR-RAS'!E300</f>
        <v>302091.03000000014</v>
      </c>
      <c r="E296" s="1">
        <v>0</v>
      </c>
      <c r="F296" s="1">
        <v>0</v>
      </c>
      <c r="G296" s="2">
        <f t="shared" si="12"/>
        <v>246819.02765000015</v>
      </c>
      <c r="H296" s="2">
        <f t="shared" si="13"/>
        <v>0.41999999992549419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1197688.01</v>
      </c>
      <c r="D298" s="1">
        <f>'PR-RAS'!E302</f>
        <v>1368300.32</v>
      </c>
      <c r="E298" s="1">
        <v>0</v>
      </c>
      <c r="F298" s="1">
        <v>0</v>
      </c>
      <c r="G298" s="2">
        <f t="shared" si="12"/>
        <v>1168483.72905</v>
      </c>
      <c r="H298" s="2">
        <f t="shared" si="13"/>
        <v>0.33000000007450581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113764.14</v>
      </c>
      <c r="D300" s="1">
        <f>'PR-RAS'!E304</f>
        <v>149808.76999999999</v>
      </c>
      <c r="E300" s="1">
        <v>0</v>
      </c>
      <c r="F300" s="1">
        <v>0</v>
      </c>
      <c r="G300" s="2">
        <f t="shared" si="12"/>
        <v>123601.12231999999</v>
      </c>
      <c r="H300" s="2">
        <f t="shared" si="13"/>
        <v>0.3700000000098953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27871.919999999998</v>
      </c>
      <c r="D303" s="1">
        <f>'PR-RAS'!E308</f>
        <v>5877.88</v>
      </c>
      <c r="E303" s="1">
        <v>0</v>
      </c>
      <c r="F303" s="1">
        <v>0</v>
      </c>
      <c r="G303" s="2">
        <f t="shared" si="12"/>
        <v>11967.559359999999</v>
      </c>
      <c r="H303" s="2">
        <f t="shared" si="13"/>
        <v>0.20000000000163709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24269.42</v>
      </c>
      <c r="D304" s="1">
        <f>'PR-RAS'!E309</f>
        <v>3405.96</v>
      </c>
      <c r="E304" s="1">
        <v>0</v>
      </c>
      <c r="F304" s="1">
        <v>0</v>
      </c>
      <c r="G304" s="2">
        <f t="shared" si="12"/>
        <v>9417.6460199999983</v>
      </c>
      <c r="H304" s="2">
        <f t="shared" si="13"/>
        <v>0.45999999999821739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24269.42</v>
      </c>
      <c r="D305" s="1">
        <f>'PR-RAS'!E310</f>
        <v>3405.96</v>
      </c>
      <c r="E305" s="1">
        <v>0</v>
      </c>
      <c r="F305" s="1">
        <v>0</v>
      </c>
      <c r="G305" s="2">
        <f t="shared" si="12"/>
        <v>9448.727359999999</v>
      </c>
      <c r="H305" s="2">
        <f t="shared" si="13"/>
        <v>0.45999999999821739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24269.42</v>
      </c>
      <c r="D306" s="1">
        <f>'PR-RAS'!E311</f>
        <v>3405.96</v>
      </c>
      <c r="E306" s="1">
        <v>0</v>
      </c>
      <c r="F306" s="1">
        <v>0</v>
      </c>
      <c r="G306" s="2">
        <f t="shared" si="12"/>
        <v>9479.8086999999996</v>
      </c>
      <c r="H306" s="2">
        <f t="shared" si="13"/>
        <v>0.45999999999821739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3602.5</v>
      </c>
      <c r="D316" s="1">
        <f>'PR-RAS'!E321</f>
        <v>2471.92</v>
      </c>
      <c r="E316" s="1">
        <v>0</v>
      </c>
      <c r="F316" s="1">
        <v>0</v>
      </c>
      <c r="G316" s="2">
        <f t="shared" si="12"/>
        <v>2692.0971</v>
      </c>
      <c r="H316" s="2">
        <f t="shared" si="13"/>
        <v>0.57999999999992724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3602.5</v>
      </c>
      <c r="D341" s="1">
        <f>'PR-RAS'!E346</f>
        <v>2471.92</v>
      </c>
      <c r="E341" s="1">
        <v>0</v>
      </c>
      <c r="F341" s="1">
        <v>0</v>
      </c>
      <c r="G341" s="2">
        <f t="shared" si="12"/>
        <v>2905.7556000000004</v>
      </c>
      <c r="H341" s="2">
        <f t="shared" si="13"/>
        <v>0.57999999999992724</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3602.5</v>
      </c>
      <c r="D342" s="1">
        <f>'PR-RAS'!E347</f>
        <v>2471.92</v>
      </c>
      <c r="E342" s="1">
        <v>0</v>
      </c>
      <c r="F342" s="1">
        <v>0</v>
      </c>
      <c r="G342" s="2">
        <f t="shared" si="12"/>
        <v>2914.3019400000003</v>
      </c>
      <c r="H342" s="2">
        <f t="shared" si="13"/>
        <v>0.57999999999992724</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274159.98</v>
      </c>
      <c r="D355" s="1">
        <f>'PR-RAS'!E360</f>
        <v>373628.98</v>
      </c>
      <c r="E355" s="1">
        <v>0</v>
      </c>
      <c r="F355" s="1">
        <v>0</v>
      </c>
      <c r="G355" s="2">
        <f t="shared" si="12"/>
        <v>361581.95075999998</v>
      </c>
      <c r="H355" s="2">
        <f t="shared" si="13"/>
        <v>4.0000000037252903E-2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11900</v>
      </c>
      <c r="D356" s="1">
        <f>'PR-RAS'!E361</f>
        <v>15000</v>
      </c>
      <c r="E356" s="1">
        <v>0</v>
      </c>
      <c r="F356" s="1">
        <v>0</v>
      </c>
      <c r="G356" s="2">
        <f t="shared" si="12"/>
        <v>14874.5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11900</v>
      </c>
      <c r="D357" s="1">
        <f>'PR-RAS'!E362</f>
        <v>15000</v>
      </c>
      <c r="E357" s="1">
        <v>0</v>
      </c>
      <c r="F357" s="1">
        <v>0</v>
      </c>
      <c r="G357" s="2">
        <f t="shared" si="12"/>
        <v>14916.4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11900</v>
      </c>
      <c r="D358" s="1">
        <f>'PR-RAS'!E363</f>
        <v>15000</v>
      </c>
      <c r="E358" s="1">
        <v>0</v>
      </c>
      <c r="F358" s="1">
        <v>0</v>
      </c>
      <c r="G358" s="2">
        <f t="shared" si="12"/>
        <v>14958.3</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220453.71999999997</v>
      </c>
      <c r="D368" s="1">
        <f>'PR-RAS'!E373</f>
        <v>355462.5</v>
      </c>
      <c r="E368" s="1">
        <v>0</v>
      </c>
      <c r="F368" s="1">
        <v>0</v>
      </c>
      <c r="G368" s="2">
        <f t="shared" si="12"/>
        <v>341815.99023999996</v>
      </c>
      <c r="H368" s="2">
        <f t="shared" si="13"/>
        <v>0.78000000002793968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192392.63999999998</v>
      </c>
      <c r="D369" s="1">
        <f>'PR-RAS'!E374</f>
        <v>299046.11</v>
      </c>
      <c r="E369" s="1">
        <v>0</v>
      </c>
      <c r="F369" s="1">
        <v>0</v>
      </c>
      <c r="G369" s="2">
        <f t="shared" si="12"/>
        <v>290898.42848</v>
      </c>
      <c r="H369" s="2">
        <f t="shared" si="13"/>
        <v>0.47000000000116415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22645.47</v>
      </c>
      <c r="D371" s="1">
        <f>'PR-RAS'!E376</f>
        <v>193226.74</v>
      </c>
      <c r="E371" s="1">
        <v>0</v>
      </c>
      <c r="F371" s="1">
        <v>0</v>
      </c>
      <c r="G371" s="2">
        <f t="shared" si="12"/>
        <v>151366.61149999997</v>
      </c>
      <c r="H371" s="2">
        <f t="shared" si="13"/>
        <v>0.73000000001047738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18838.84</v>
      </c>
      <c r="D372" s="1">
        <f>'PR-RAS'!E377</f>
        <v>48785.66</v>
      </c>
      <c r="E372" s="1">
        <v>0</v>
      </c>
      <c r="F372" s="1">
        <v>0</v>
      </c>
      <c r="G372" s="2">
        <f t="shared" si="12"/>
        <v>43188.16936</v>
      </c>
      <c r="H372" s="2">
        <f t="shared" si="13"/>
        <v>0.49999999999636202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150908.32999999999</v>
      </c>
      <c r="D373" s="1">
        <f>'PR-RAS'!E378</f>
        <v>57033.71</v>
      </c>
      <c r="E373" s="1">
        <v>0</v>
      </c>
      <c r="F373" s="1">
        <v>0</v>
      </c>
      <c r="G373" s="2">
        <f t="shared" si="12"/>
        <v>98570.978999999992</v>
      </c>
      <c r="H373" s="2">
        <f t="shared" si="13"/>
        <v>0.61999999998806743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14561.08</v>
      </c>
      <c r="D374" s="1">
        <f>'PR-RAS'!E379</f>
        <v>54450.76</v>
      </c>
      <c r="E374" s="1">
        <v>0</v>
      </c>
      <c r="F374" s="1">
        <v>0</v>
      </c>
      <c r="G374" s="2">
        <f t="shared" si="12"/>
        <v>46051.549800000001</v>
      </c>
      <c r="H374" s="2">
        <f t="shared" si="13"/>
        <v>0.31999999999788997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14561.08</v>
      </c>
      <c r="D381" s="1">
        <f>'PR-RAS'!E386</f>
        <v>54450.76</v>
      </c>
      <c r="E381" s="1">
        <v>0</v>
      </c>
      <c r="F381" s="1">
        <v>0</v>
      </c>
      <c r="G381" s="2">
        <f t="shared" si="12"/>
        <v>46915.788</v>
      </c>
      <c r="H381" s="2">
        <f t="shared" si="13"/>
        <v>0.31999999999788997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13500</v>
      </c>
      <c r="D396" s="1">
        <f>'PR-RAS'!E401</f>
        <v>1965.63</v>
      </c>
      <c r="E396" s="1">
        <v>0</v>
      </c>
      <c r="F396" s="1">
        <v>0</v>
      </c>
      <c r="G396" s="2">
        <f t="shared" si="12"/>
        <v>6885.3477000000012</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1965.63</v>
      </c>
      <c r="E398" s="1">
        <v>0</v>
      </c>
      <c r="F398" s="1">
        <v>0</v>
      </c>
      <c r="G398" s="2">
        <f t="shared" si="12"/>
        <v>1560.7102200000002</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13500</v>
      </c>
      <c r="D399" s="1">
        <f>'PR-RAS'!E404</f>
        <v>0</v>
      </c>
      <c r="E399" s="1">
        <v>0</v>
      </c>
      <c r="F399" s="1">
        <v>0</v>
      </c>
      <c r="G399" s="2">
        <f t="shared" si="12"/>
        <v>5373</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41806.26</v>
      </c>
      <c r="D407" s="1">
        <f>'PR-RAS'!E412</f>
        <v>3166.48</v>
      </c>
      <c r="E407" s="1">
        <v>0</v>
      </c>
      <c r="F407" s="1">
        <v>0</v>
      </c>
      <c r="G407" s="2">
        <f t="shared" si="12"/>
        <v>19544.52332</v>
      </c>
      <c r="H407" s="2">
        <f t="shared" si="13"/>
        <v>0.74000000000205546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41806.26</v>
      </c>
      <c r="D408" s="1">
        <f>'PR-RAS'!E413</f>
        <v>3166.48</v>
      </c>
      <c r="E408" s="1">
        <v>0</v>
      </c>
      <c r="F408" s="1">
        <v>0</v>
      </c>
      <c r="G408" s="2">
        <f t="shared" si="12"/>
        <v>19592.662539999998</v>
      </c>
      <c r="H408" s="2">
        <f t="shared" si="13"/>
        <v>0.74000000000205546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246288.06</v>
      </c>
      <c r="D413" s="1">
        <f>'PR-RAS'!E418</f>
        <v>367751.1</v>
      </c>
      <c r="E413" s="1">
        <v>0</v>
      </c>
      <c r="F413" s="1">
        <v>0</v>
      </c>
      <c r="G413" s="2">
        <f t="shared" si="12"/>
        <v>404497.58711999998</v>
      </c>
      <c r="H413" s="2">
        <f t="shared" si="13"/>
        <v>0.15999999997438863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716591.89</v>
      </c>
      <c r="D415" s="1">
        <f>'PR-RAS'!E420</f>
        <v>1085756.51</v>
      </c>
      <c r="E415" s="1">
        <v>0</v>
      </c>
      <c r="F415" s="1">
        <v>0</v>
      </c>
      <c r="G415" s="2">
        <f t="shared" si="12"/>
        <v>1195675.4327400001</v>
      </c>
      <c r="H415" s="2">
        <f t="shared" si="13"/>
        <v>0.59999999997671694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12196.9</v>
      </c>
      <c r="D416" s="1">
        <f>'PR-RAS'!E421</f>
        <v>6967.76</v>
      </c>
      <c r="E416" s="1">
        <v>0</v>
      </c>
      <c r="F416" s="1">
        <v>0</v>
      </c>
      <c r="G416" s="2">
        <f t="shared" si="12"/>
        <v>10844.954299999999</v>
      </c>
      <c r="H416" s="2">
        <f t="shared" si="13"/>
        <v>0.34000000000014552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978893.22000000009</v>
      </c>
      <c r="D417" s="1">
        <f>'PR-RAS'!E422</f>
        <v>1141449.56</v>
      </c>
      <c r="E417" s="1">
        <v>0</v>
      </c>
      <c r="F417" s="1">
        <v>0</v>
      </c>
      <c r="G417" s="2">
        <f t="shared" si="12"/>
        <v>1356905.61344</v>
      </c>
      <c r="H417" s="2">
        <f t="shared" si="13"/>
        <v>0.66000000003259629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992688.66999999981</v>
      </c>
      <c r="D418" s="1">
        <f>'PR-RAS'!E423</f>
        <v>1207109.6299999999</v>
      </c>
      <c r="E418" s="1">
        <v>0</v>
      </c>
      <c r="F418" s="1">
        <v>0</v>
      </c>
      <c r="G418" s="2">
        <f t="shared" si="12"/>
        <v>1420680.6068099998</v>
      </c>
      <c r="H418" s="2">
        <f t="shared" si="13"/>
        <v>0.70000000030267984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13795.449999999721</v>
      </c>
      <c r="D420" s="1">
        <f>'PR-RAS'!E425</f>
        <v>65660.069999999832</v>
      </c>
      <c r="E420" s="1">
        <v>0</v>
      </c>
      <c r="F420" s="1">
        <v>0</v>
      </c>
      <c r="G420" s="2">
        <f t="shared" si="12"/>
        <v>60803.432209999737</v>
      </c>
      <c r="H420" s="2">
        <f t="shared" si="13"/>
        <v>0.51999999955296516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481096.12</v>
      </c>
      <c r="D421" s="1">
        <f>'PR-RAS'!E426</f>
        <v>282543.81000000006</v>
      </c>
      <c r="E421" s="1">
        <v>0</v>
      </c>
      <c r="F421" s="1">
        <v>0</v>
      </c>
      <c r="G421" s="2">
        <f t="shared" si="12"/>
        <v>439397.17080000002</v>
      </c>
      <c r="H421" s="2">
        <f t="shared" si="13"/>
        <v>0.30999999993946403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125961.04</v>
      </c>
      <c r="D423" s="1">
        <f>'PR-RAS'!E428</f>
        <v>156776.53</v>
      </c>
      <c r="E423" s="1">
        <v>0</v>
      </c>
      <c r="F423" s="1">
        <v>0</v>
      </c>
      <c r="G423" s="2">
        <f t="shared" si="12"/>
        <v>185474.95019999999</v>
      </c>
      <c r="H423" s="2">
        <f t="shared" si="13"/>
        <v>0.50999999999476131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51466.18</v>
      </c>
      <c r="D529" s="1">
        <f>'PR-RAS'!E535</f>
        <v>15760.82</v>
      </c>
      <c r="E529" s="1">
        <v>0</v>
      </c>
      <c r="F529" s="1">
        <v>0</v>
      </c>
      <c r="G529" s="2">
        <f t="shared" ref="G529:G836" si="14">(B529/1000)*(C529*1+D529*2)</f>
        <v>43817.568960000004</v>
      </c>
      <c r="H529" s="2">
        <f t="shared" ref="H529:H836" si="15">ABS(C529-ROUND(C529,0))+ABS(D529-ROUND(D529,0))</f>
        <v>0.36000000000058208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51466.18</v>
      </c>
      <c r="D591" s="1">
        <f>'PR-RAS'!E597</f>
        <v>15760.82</v>
      </c>
      <c r="E591" s="1">
        <v>0</v>
      </c>
      <c r="F591" s="1">
        <v>0</v>
      </c>
      <c r="G591" s="2">
        <f t="shared" si="14"/>
        <v>48962.813800000004</v>
      </c>
      <c r="H591" s="2">
        <f t="shared" si="15"/>
        <v>0.36000000000058208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15760.82</v>
      </c>
      <c r="D603" s="1">
        <f>'PR-RAS'!E609</f>
        <v>15760.82</v>
      </c>
      <c r="E603" s="1">
        <v>0</v>
      </c>
      <c r="F603" s="1">
        <v>0</v>
      </c>
      <c r="G603" s="2">
        <f t="shared" si="14"/>
        <v>28464.040919999999</v>
      </c>
      <c r="H603" s="2">
        <f t="shared" si="15"/>
        <v>0.36000000000058208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15760.82</v>
      </c>
      <c r="D604" s="1">
        <f>'PR-RAS'!E610</f>
        <v>15760.82</v>
      </c>
      <c r="E604" s="1">
        <v>0</v>
      </c>
      <c r="F604" s="1">
        <v>0</v>
      </c>
      <c r="G604" s="2">
        <f t="shared" si="14"/>
        <v>28511.323379999998</v>
      </c>
      <c r="H604" s="2">
        <f t="shared" si="15"/>
        <v>0.36000000000058208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35705.360000000001</v>
      </c>
      <c r="D615" s="1">
        <f>'PR-RAS'!E621</f>
        <v>0</v>
      </c>
      <c r="E615" s="1">
        <v>0</v>
      </c>
      <c r="F615" s="1">
        <v>0</v>
      </c>
      <c r="G615" s="2">
        <f t="shared" si="14"/>
        <v>21923.091039999999</v>
      </c>
      <c r="H615" s="2">
        <f t="shared" si="15"/>
        <v>0.36000000000058208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35705.360000000001</v>
      </c>
      <c r="D616" s="1">
        <f>'PR-RAS'!E622</f>
        <v>0</v>
      </c>
      <c r="E616" s="1">
        <v>0</v>
      </c>
      <c r="F616" s="1">
        <v>0</v>
      </c>
      <c r="G616" s="2">
        <f t="shared" si="14"/>
        <v>21958.796399999999</v>
      </c>
      <c r="H616" s="2">
        <f t="shared" si="15"/>
        <v>0.36000000000058208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51466.18</v>
      </c>
      <c r="D634" s="1">
        <f>'PR-RAS'!E640</f>
        <v>15760.82</v>
      </c>
      <c r="E634" s="1">
        <v>0</v>
      </c>
      <c r="F634" s="1">
        <v>0</v>
      </c>
      <c r="G634" s="2">
        <f t="shared" si="14"/>
        <v>52531.290060000007</v>
      </c>
      <c r="H634" s="2">
        <f t="shared" si="15"/>
        <v>0.36000000000058208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4183.7</v>
      </c>
      <c r="D635" s="1">
        <f>'PR-RAS'!E641</f>
        <v>0</v>
      </c>
      <c r="E635" s="1">
        <v>0</v>
      </c>
      <c r="F635" s="1">
        <v>0</v>
      </c>
      <c r="G635" s="2">
        <f t="shared" si="14"/>
        <v>2652.4657999999999</v>
      </c>
      <c r="H635" s="2">
        <f t="shared" si="15"/>
        <v>0.3000000000001819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63043.28</v>
      </c>
      <c r="E636" s="1">
        <v>0</v>
      </c>
      <c r="F636" s="1">
        <v>0</v>
      </c>
      <c r="G636" s="2">
        <f t="shared" si="14"/>
        <v>80064.965599999996</v>
      </c>
      <c r="H636" s="2">
        <f t="shared" si="15"/>
        <v>0.27999999999883585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978893.22000000009</v>
      </c>
      <c r="D637" s="1">
        <f>'PR-RAS'!E643</f>
        <v>1141449.56</v>
      </c>
      <c r="E637" s="1">
        <v>0</v>
      </c>
      <c r="F637" s="1">
        <v>0</v>
      </c>
      <c r="G637" s="2">
        <f t="shared" si="14"/>
        <v>2074499.9282400003</v>
      </c>
      <c r="H637" s="2">
        <f t="shared" si="15"/>
        <v>0.66000000003259629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1044154.8499999999</v>
      </c>
      <c r="D638" s="1">
        <f>'PR-RAS'!E644</f>
        <v>1222870.45</v>
      </c>
      <c r="E638" s="1">
        <v>0</v>
      </c>
      <c r="F638" s="1">
        <v>0</v>
      </c>
      <c r="G638" s="2">
        <f t="shared" si="14"/>
        <v>2223063.5927499998</v>
      </c>
      <c r="H638" s="2">
        <f t="shared" si="15"/>
        <v>0.60000000009313226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65261.629999999772</v>
      </c>
      <c r="D640" s="1">
        <f>'PR-RAS'!E646</f>
        <v>81420.889999999898</v>
      </c>
      <c r="E640" s="1">
        <v>0</v>
      </c>
      <c r="F640" s="1">
        <v>0</v>
      </c>
      <c r="G640" s="2">
        <f t="shared" si="14"/>
        <v>145758.07898999972</v>
      </c>
      <c r="H640" s="2">
        <f t="shared" si="15"/>
        <v>0.48000000033061951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485279.82</v>
      </c>
      <c r="D641" s="1">
        <f>'PR-RAS'!E647</f>
        <v>219500.53000000006</v>
      </c>
      <c r="E641" s="1">
        <v>0</v>
      </c>
      <c r="F641" s="1">
        <v>0</v>
      </c>
      <c r="G641" s="2">
        <f t="shared" si="14"/>
        <v>591539.76320000004</v>
      </c>
      <c r="H641" s="2">
        <f t="shared" si="15"/>
        <v>0.64999999993597157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420018.19000000024</v>
      </c>
      <c r="D643" s="1">
        <f>'PR-RAS'!E649</f>
        <v>138079.64000000016</v>
      </c>
      <c r="E643" s="1">
        <v>0</v>
      </c>
      <c r="F643" s="1">
        <v>0</v>
      </c>
      <c r="G643" s="2">
        <f t="shared" si="14"/>
        <v>446945.93574000039</v>
      </c>
      <c r="H643" s="2">
        <f t="shared" si="15"/>
        <v>0.55000000007566996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647393.49</v>
      </c>
      <c r="D646" s="1">
        <f>'PR-RAS'!E653</f>
        <v>552857.42000000004</v>
      </c>
      <c r="E646" s="1">
        <v>0</v>
      </c>
      <c r="F646" s="1">
        <v>0</v>
      </c>
      <c r="G646" s="2">
        <f t="shared" si="14"/>
        <v>1130754.8728500002</v>
      </c>
      <c r="H646" s="2">
        <f t="shared" si="15"/>
        <v>0.91000000003259629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1029926.16</v>
      </c>
      <c r="D647" s="1">
        <f>'PR-RAS'!E654</f>
        <v>1178194.19</v>
      </c>
      <c r="E647" s="1">
        <v>0</v>
      </c>
      <c r="F647" s="1">
        <v>0</v>
      </c>
      <c r="G647" s="2">
        <f t="shared" si="14"/>
        <v>2187559.1928400001</v>
      </c>
      <c r="H647" s="2">
        <f t="shared" si="15"/>
        <v>0.34999999997671694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1114638.05</v>
      </c>
      <c r="D648" s="1">
        <f>'PR-RAS'!E655</f>
        <v>1517549.48</v>
      </c>
      <c r="E648" s="1">
        <v>0</v>
      </c>
      <c r="F648" s="1">
        <v>0</v>
      </c>
      <c r="G648" s="2">
        <f t="shared" si="14"/>
        <v>2684879.8454700001</v>
      </c>
      <c r="H648" s="2">
        <f t="shared" si="15"/>
        <v>0.53000000002793968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562681.59999999986</v>
      </c>
      <c r="D649" s="1">
        <f>'PR-RAS'!E656</f>
        <v>213502.12999999989</v>
      </c>
      <c r="E649" s="1">
        <v>0</v>
      </c>
      <c r="F649" s="1">
        <v>0</v>
      </c>
      <c r="G649" s="2">
        <f t="shared" si="14"/>
        <v>641316.43727999984</v>
      </c>
      <c r="H649" s="2">
        <f t="shared" si="15"/>
        <v>0.53000000002793968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7</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6</v>
      </c>
      <c r="E652" s="1">
        <v>0</v>
      </c>
      <c r="F652" s="1">
        <v>0</v>
      </c>
      <c r="G652" s="2">
        <f t="shared" si="14"/>
        <v>14.322000000000001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85.5</v>
      </c>
      <c r="D655" s="1">
        <f>'PR-RAS'!E662</f>
        <v>21</v>
      </c>
      <c r="E655" s="1">
        <v>0</v>
      </c>
      <c r="F655" s="1">
        <v>0</v>
      </c>
      <c r="G655" s="2">
        <f t="shared" si="14"/>
        <v>83.385000000000005</v>
      </c>
      <c r="H655" s="2">
        <f t="shared" si="15"/>
        <v>0.5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96</v>
      </c>
      <c r="E656" s="1">
        <v>0</v>
      </c>
      <c r="F656" s="1">
        <v>0</v>
      </c>
      <c r="G656" s="2">
        <f t="shared" ref="G656:G657" si="16">(B656/1000)*(C656*1+D656*2)</f>
        <v>125.76</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12693.69</v>
      </c>
      <c r="E657" s="1">
        <v>0</v>
      </c>
      <c r="F657" s="1">
        <v>0</v>
      </c>
      <c r="G657" s="2">
        <f t="shared" si="16"/>
        <v>16654.121280000003</v>
      </c>
      <c r="H657" s="2">
        <f t="shared" si="17"/>
        <v>0.30999999999949068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287661.71999999997</v>
      </c>
      <c r="D662" s="1">
        <f>'PR-RAS'!E669</f>
        <v>297266.21999999997</v>
      </c>
      <c r="E662" s="1">
        <v>0</v>
      </c>
      <c r="F662" s="1">
        <v>0</v>
      </c>
      <c r="G662" s="2">
        <f t="shared" si="14"/>
        <v>583130.33976</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16371.27</v>
      </c>
      <c r="E663" s="1">
        <v>0</v>
      </c>
      <c r="F663" s="1">
        <v>0</v>
      </c>
      <c r="G663" s="2">
        <f t="shared" si="14"/>
        <v>21675.56148</v>
      </c>
      <c r="H663" s="2">
        <f t="shared" si="15"/>
        <v>0.27000000000043656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12837.74</v>
      </c>
      <c r="D666" s="1">
        <f>'PR-RAS'!E673</f>
        <v>15000</v>
      </c>
      <c r="E666" s="1">
        <v>0</v>
      </c>
      <c r="F666" s="1">
        <v>0</v>
      </c>
      <c r="G666" s="2">
        <f t="shared" si="14"/>
        <v>28487.097099999999</v>
      </c>
      <c r="H666" s="2">
        <f t="shared" si="15"/>
        <v>0.26000000000021828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5616.83</v>
      </c>
      <c r="D671" s="1">
        <f>'PR-RAS'!E678</f>
        <v>0</v>
      </c>
      <c r="E671" s="1">
        <v>0</v>
      </c>
      <c r="F671" s="1">
        <v>0</v>
      </c>
      <c r="G671" s="2">
        <f t="shared" si="14"/>
        <v>3763.2761</v>
      </c>
      <c r="H671" s="2">
        <f t="shared" si="15"/>
        <v>0.17000000000007276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60558.66</v>
      </c>
      <c r="E674" s="1">
        <v>0</v>
      </c>
      <c r="F674" s="1">
        <v>0</v>
      </c>
      <c r="G674" s="2">
        <f t="shared" si="14"/>
        <v>81511.956360000011</v>
      </c>
      <c r="H674" s="2">
        <f t="shared" si="15"/>
        <v>0.33999999999650754</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15603.59</v>
      </c>
      <c r="E695" s="1">
        <v>0</v>
      </c>
      <c r="F695" s="1">
        <v>0</v>
      </c>
      <c r="G695" s="2">
        <f t="shared" si="14"/>
        <v>21657.782919999998</v>
      </c>
      <c r="H695" s="2">
        <f t="shared" si="15"/>
        <v>0.40999999999985448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127839.29</v>
      </c>
      <c r="D699" s="1">
        <f>'PR-RAS'!E706</f>
        <v>89351.360000000001</v>
      </c>
      <c r="E699" s="1">
        <v>0</v>
      </c>
      <c r="F699" s="1">
        <v>0</v>
      </c>
      <c r="G699" s="2">
        <f t="shared" si="14"/>
        <v>213966.32298</v>
      </c>
      <c r="H699" s="2">
        <f t="shared" si="15"/>
        <v>0.64999999999417923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406.77</v>
      </c>
      <c r="E704" s="1">
        <v>0</v>
      </c>
      <c r="F704" s="1">
        <v>0</v>
      </c>
      <c r="G704" s="2">
        <f t="shared" ref="G704:G707" si="20">(B704/1000)*(C704*1+D704*2)</f>
        <v>571.91861999999992</v>
      </c>
      <c r="H704" s="2">
        <f t="shared" ref="H704:H707" si="21">ABS(C704-ROUND(C704,0))+ABS(D704-ROUND(D704,0))</f>
        <v>0.23000000000001819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0.54</v>
      </c>
      <c r="E705" s="1">
        <v>0</v>
      </c>
      <c r="F705" s="1">
        <v>0</v>
      </c>
      <c r="G705" s="2">
        <f t="shared" si="20"/>
        <v>0.76032</v>
      </c>
      <c r="H705" s="2">
        <f t="shared" si="21"/>
        <v>0.45999999999999996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218.79</v>
      </c>
      <c r="E715" s="1">
        <v>0</v>
      </c>
      <c r="F715" s="1">
        <v>0</v>
      </c>
      <c r="G715" s="2">
        <f t="shared" ref="G715:G716" si="22">(B715/1000)*(C715*1+D715*2)</f>
        <v>312.43212</v>
      </c>
      <c r="H715" s="2">
        <f t="shared" ref="H715:H716" si="23">ABS(C715-ROUND(C715,0))+ABS(D715-ROUND(D715,0))</f>
        <v>0.21000000000000796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5322.07</v>
      </c>
      <c r="D717" s="1">
        <f>'PR-RAS'!E724</f>
        <v>601.4</v>
      </c>
      <c r="E717" s="1">
        <v>0</v>
      </c>
      <c r="F717" s="1">
        <v>0</v>
      </c>
      <c r="G717" s="2">
        <f t="shared" si="14"/>
        <v>4671.80692</v>
      </c>
      <c r="H717" s="2">
        <f t="shared" si="15"/>
        <v>0.46999999999968622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3641.65</v>
      </c>
      <c r="D725" s="1">
        <f>'PR-RAS'!E732</f>
        <v>0</v>
      </c>
      <c r="E725" s="1">
        <v>0</v>
      </c>
      <c r="F725" s="1">
        <v>0</v>
      </c>
      <c r="G725" s="2">
        <f t="shared" si="14"/>
        <v>2636.5545999999999</v>
      </c>
      <c r="H725" s="2">
        <f t="shared" si="15"/>
        <v>0.34999999999990905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4787.3599999999997</v>
      </c>
      <c r="D727" s="1">
        <f>'PR-RAS'!E734</f>
        <v>3592.66</v>
      </c>
      <c r="E727" s="1">
        <v>0</v>
      </c>
      <c r="F727" s="1">
        <v>0</v>
      </c>
      <c r="G727" s="2">
        <f t="shared" si="14"/>
        <v>8692.1656800000001</v>
      </c>
      <c r="H727" s="2">
        <f t="shared" si="15"/>
        <v>0.6999999999998181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2784.66</v>
      </c>
      <c r="D734" s="1">
        <f>'PR-RAS'!E741</f>
        <v>2566.37</v>
      </c>
      <c r="E734" s="1">
        <v>0</v>
      </c>
      <c r="F734" s="1">
        <v>0</v>
      </c>
      <c r="G734" s="2">
        <f t="shared" si="14"/>
        <v>5803.4541999999992</v>
      </c>
      <c r="H734" s="2">
        <f t="shared" si="15"/>
        <v>0.71000000000003638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1808.5</v>
      </c>
      <c r="D750" s="1">
        <f>'PR-RAS'!E757</f>
        <v>1600.09</v>
      </c>
      <c r="E750" s="1">
        <v>0</v>
      </c>
      <c r="F750" s="1">
        <v>0</v>
      </c>
      <c r="G750" s="2">
        <f t="shared" si="14"/>
        <v>3751.5013200000003</v>
      </c>
      <c r="H750" s="2">
        <f t="shared" si="15"/>
        <v>0.58999999999991815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3320</v>
      </c>
      <c r="E777" s="1">
        <v>0</v>
      </c>
      <c r="F777" s="1">
        <v>0</v>
      </c>
      <c r="G777" s="2">
        <f t="shared" si="14"/>
        <v>5152.6400000000003</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3226.3</v>
      </c>
      <c r="D781" s="1">
        <f>'PR-RAS'!E788</f>
        <v>0</v>
      </c>
      <c r="E781" s="1">
        <v>0</v>
      </c>
      <c r="F781" s="1">
        <v>0</v>
      </c>
      <c r="G781" s="2">
        <f t="shared" si="14"/>
        <v>2516.5140000000001</v>
      </c>
      <c r="H781" s="2">
        <f t="shared" si="15"/>
        <v>0.3000000000001819</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18347.2</v>
      </c>
      <c r="D836" s="1">
        <f>'PR-RAS'!E843</f>
        <v>19278</v>
      </c>
      <c r="E836" s="1">
        <v>0</v>
      </c>
      <c r="F836" s="1">
        <v>0</v>
      </c>
      <c r="G836" s="2">
        <f t="shared" si="14"/>
        <v>47514.171999999999</v>
      </c>
      <c r="H836" s="2">
        <f t="shared" si="15"/>
        <v>0.2000000000007276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526.29</v>
      </c>
      <c r="D839" s="1">
        <f>'PR-RAS'!E846</f>
        <v>832.72</v>
      </c>
      <c r="E839" s="1">
        <v>0</v>
      </c>
      <c r="F839" s="1">
        <v>0</v>
      </c>
      <c r="G839" s="2">
        <f t="shared" si="34"/>
        <v>1836.66974</v>
      </c>
      <c r="H839" s="2">
        <f t="shared" si="35"/>
        <v>0.56999999999993634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3784.2</v>
      </c>
      <c r="D844" s="1">
        <f>'PR-RAS'!E851</f>
        <v>4094.25</v>
      </c>
      <c r="E844" s="1">
        <v>0</v>
      </c>
      <c r="F844" s="1">
        <v>0</v>
      </c>
      <c r="G844" s="2">
        <f t="shared" si="34"/>
        <v>10092.9861</v>
      </c>
      <c r="H844" s="2">
        <f t="shared" si="35"/>
        <v>0.4499999999998181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4960</v>
      </c>
      <c r="E848" s="1">
        <v>0</v>
      </c>
      <c r="F848" s="1">
        <v>0</v>
      </c>
      <c r="G848" s="2">
        <f t="shared" si="34"/>
        <v>8402.24</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4373.88</v>
      </c>
      <c r="D849" s="1">
        <f>'PR-RAS'!E856</f>
        <v>2483.59</v>
      </c>
      <c r="E849" s="1">
        <v>0</v>
      </c>
      <c r="F849" s="1">
        <v>0</v>
      </c>
      <c r="G849" s="2">
        <f t="shared" si="34"/>
        <v>7921.2188800000013</v>
      </c>
      <c r="H849" s="2">
        <f t="shared" si="35"/>
        <v>0.52999999999974534</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2250</v>
      </c>
      <c r="D850" s="1">
        <f>'PR-RAS'!E857</f>
        <v>0</v>
      </c>
      <c r="E850" s="1">
        <v>0</v>
      </c>
      <c r="F850" s="1">
        <v>0</v>
      </c>
      <c r="G850" s="2">
        <f t="shared" si="34"/>
        <v>1910.25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15760.82</v>
      </c>
      <c r="D974" s="1">
        <f>'PR-RAS'!E981</f>
        <v>15760.82</v>
      </c>
      <c r="E974" s="1">
        <v>0</v>
      </c>
      <c r="F974" s="1">
        <v>0</v>
      </c>
      <c r="G974" s="2">
        <f t="shared" si="34"/>
        <v>46005.833579999999</v>
      </c>
      <c r="H974" s="2">
        <f t="shared" si="35"/>
        <v>0.36000000000058208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35705.360000000001</v>
      </c>
      <c r="D988" s="1">
        <f>'PR-RAS'!E995</f>
        <v>0</v>
      </c>
      <c r="E988" s="1">
        <v>0</v>
      </c>
      <c r="F988" s="1">
        <v>0</v>
      </c>
      <c r="G988" s="2">
        <f t="shared" si="34"/>
        <v>35241.190320000002</v>
      </c>
      <c r="H988" s="2">
        <f t="shared" si="35"/>
        <v>0.36000000000058208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605950.74</v>
      </c>
      <c r="D1582" s="6"/>
      <c r="E1582" s="6">
        <v>0</v>
      </c>
      <c r="F1582" s="6">
        <v>0</v>
      </c>
      <c r="G1582" s="7">
        <f t="shared" ref="G1582:G1686" si="70">B1582/1000*C1582</f>
        <v>605.95074</v>
      </c>
      <c r="H1582" s="7">
        <f t="shared" ref="H1582:H1686" si="71">ABS(C1582-ROUND(C1582,0))</f>
        <v>0.26000000000931323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800908.25</v>
      </c>
      <c r="D1583" s="1">
        <v>0</v>
      </c>
      <c r="E1583" s="1">
        <v>0</v>
      </c>
      <c r="F1583" s="1">
        <v>0</v>
      </c>
      <c r="G1583" s="2">
        <f t="shared" si="70"/>
        <v>1601.8165000000001</v>
      </c>
      <c r="H1583" s="2">
        <f t="shared" si="71"/>
        <v>0.25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438581.56000000006</v>
      </c>
      <c r="D1585" s="1">
        <v>0</v>
      </c>
      <c r="E1585" s="1">
        <v>0</v>
      </c>
      <c r="F1585" s="1">
        <v>0</v>
      </c>
      <c r="G1585" s="2">
        <f t="shared" si="70"/>
        <v>1754.3262400000003</v>
      </c>
      <c r="H1585" s="2">
        <f t="shared" si="71"/>
        <v>0.43999999994412065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110004.85</v>
      </c>
      <c r="D1586" s="1">
        <v>0</v>
      </c>
      <c r="E1586" s="1">
        <v>0</v>
      </c>
      <c r="F1586" s="1">
        <v>0</v>
      </c>
      <c r="G1586" s="2">
        <f t="shared" si="70"/>
        <v>550.02425000000005</v>
      </c>
      <c r="H1586" s="2">
        <f t="shared" si="71"/>
        <v>0.14999999999417923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296331.32</v>
      </c>
      <c r="D1587" s="1">
        <v>0</v>
      </c>
      <c r="E1587" s="1">
        <v>0</v>
      </c>
      <c r="F1587" s="1">
        <v>0</v>
      </c>
      <c r="G1587" s="2">
        <f t="shared" si="70"/>
        <v>1777.98792</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862.8</v>
      </c>
      <c r="D1588" s="1">
        <v>0</v>
      </c>
      <c r="E1588" s="1">
        <v>0</v>
      </c>
      <c r="F1588" s="1">
        <v>0</v>
      </c>
      <c r="G1588" s="2">
        <f t="shared" si="70"/>
        <v>6.0396000000000001</v>
      </c>
      <c r="H1588" s="2">
        <f t="shared" si="71"/>
        <v>0.20000000000004547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12372.25</v>
      </c>
      <c r="D1591" s="1">
        <v>0</v>
      </c>
      <c r="E1591" s="1">
        <v>0</v>
      </c>
      <c r="F1591" s="1">
        <v>0</v>
      </c>
      <c r="G1591" s="2">
        <f t="shared" si="70"/>
        <v>123.7225</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8724.52</v>
      </c>
      <c r="D1592" s="1">
        <v>0</v>
      </c>
      <c r="E1592" s="1">
        <v>0</v>
      </c>
      <c r="F1592" s="1">
        <v>0</v>
      </c>
      <c r="G1592" s="2">
        <f t="shared" si="70"/>
        <v>95.969719999999995</v>
      </c>
      <c r="H1592" s="2">
        <f t="shared" si="71"/>
        <v>0.47999999999956344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10285.82</v>
      </c>
      <c r="D1593" s="1">
        <v>0</v>
      </c>
      <c r="E1593" s="1">
        <v>0</v>
      </c>
      <c r="F1593" s="1">
        <v>0</v>
      </c>
      <c r="G1593" s="2">
        <f t="shared" si="70"/>
        <v>123.42984</v>
      </c>
      <c r="H1593" s="2">
        <f t="shared" si="71"/>
        <v>0.18000000000029104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358628.98</v>
      </c>
      <c r="D1594" s="1">
        <v>0</v>
      </c>
      <c r="E1594" s="1">
        <v>0</v>
      </c>
      <c r="F1594" s="1">
        <v>0</v>
      </c>
      <c r="G1594" s="2">
        <f t="shared" si="70"/>
        <v>4662.1767399999999</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3697.71</v>
      </c>
      <c r="D1601" s="1">
        <v>0</v>
      </c>
      <c r="E1601" s="1">
        <v>0</v>
      </c>
      <c r="F1601" s="1">
        <v>0</v>
      </c>
      <c r="G1601" s="2">
        <f>B1601/1000*C1601</f>
        <v>73.9542</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1093311.8700000001</v>
      </c>
      <c r="D1602" s="1">
        <v>0</v>
      </c>
      <c r="E1602" s="1">
        <v>0</v>
      </c>
      <c r="F1602" s="1">
        <v>0</v>
      </c>
      <c r="G1602" s="2">
        <f t="shared" si="70"/>
        <v>22959.549270000003</v>
      </c>
      <c r="H1602" s="2">
        <f t="shared" si="71"/>
        <v>0.12999999988824129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468705.07</v>
      </c>
      <c r="D1604" s="1">
        <v>0</v>
      </c>
      <c r="E1604" s="1">
        <v>0</v>
      </c>
      <c r="F1604" s="1">
        <v>0</v>
      </c>
      <c r="G1604" s="2">
        <f t="shared" si="70"/>
        <v>10780.216609999999</v>
      </c>
      <c r="H1604" s="2">
        <f t="shared" si="71"/>
        <v>7.0000000006984919E-2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105892.72</v>
      </c>
      <c r="D1605" s="1">
        <v>0</v>
      </c>
      <c r="E1605" s="1">
        <v>0</v>
      </c>
      <c r="F1605" s="1">
        <v>0</v>
      </c>
      <c r="G1605" s="2">
        <f t="shared" si="70"/>
        <v>2541.4252799999999</v>
      </c>
      <c r="H1605" s="2">
        <f t="shared" si="71"/>
        <v>0.27999999999883585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309096.31</v>
      </c>
      <c r="D1606" s="1">
        <v>0</v>
      </c>
      <c r="E1606" s="1">
        <v>0</v>
      </c>
      <c r="F1606" s="1">
        <v>0</v>
      </c>
      <c r="G1606" s="2">
        <f t="shared" si="70"/>
        <v>7727.4077500000003</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1094.69</v>
      </c>
      <c r="D1607" s="1">
        <v>0</v>
      </c>
      <c r="E1607" s="1">
        <v>0</v>
      </c>
      <c r="F1607" s="1">
        <v>0</v>
      </c>
      <c r="G1607" s="2">
        <f t="shared" si="70"/>
        <v>28.461939999999998</v>
      </c>
      <c r="H1607" s="2">
        <f t="shared" si="71"/>
        <v>0.30999999999994543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12445.1</v>
      </c>
      <c r="D1610" s="1">
        <v>0</v>
      </c>
      <c r="E1610" s="1">
        <v>0</v>
      </c>
      <c r="F1610" s="1">
        <v>0</v>
      </c>
      <c r="G1610" s="2">
        <f t="shared" si="70"/>
        <v>360.90790000000004</v>
      </c>
      <c r="H1610" s="2">
        <f t="shared" si="71"/>
        <v>0.1000000000003638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8724.52</v>
      </c>
      <c r="D1611" s="1">
        <v>0</v>
      </c>
      <c r="E1611" s="1">
        <v>0</v>
      </c>
      <c r="F1611" s="1">
        <v>0</v>
      </c>
      <c r="G1611" s="2">
        <f t="shared" si="70"/>
        <v>261.73559999999998</v>
      </c>
      <c r="H1611" s="2">
        <f t="shared" si="71"/>
        <v>0.47999999999956344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31451.73</v>
      </c>
      <c r="D1612" s="1">
        <v>0</v>
      </c>
      <c r="E1612" s="1">
        <v>0</v>
      </c>
      <c r="F1612" s="1">
        <v>0</v>
      </c>
      <c r="G1612" s="2">
        <f t="shared" si="70"/>
        <v>975.00362999999993</v>
      </c>
      <c r="H1612" s="2">
        <f t="shared" si="71"/>
        <v>0.27000000000043656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570016.52</v>
      </c>
      <c r="D1613" s="1">
        <v>0</v>
      </c>
      <c r="E1613" s="1">
        <v>0</v>
      </c>
      <c r="F1613" s="1">
        <v>0</v>
      </c>
      <c r="G1613" s="2">
        <f t="shared" si="70"/>
        <v>18240.52864</v>
      </c>
      <c r="H1613" s="2">
        <f t="shared" si="71"/>
        <v>0.47999999998137355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15760.82</v>
      </c>
      <c r="D1614" s="1">
        <v>0</v>
      </c>
      <c r="E1614" s="1">
        <v>0</v>
      </c>
      <c r="F1614" s="1">
        <v>0</v>
      </c>
      <c r="G1614" s="2">
        <f t="shared" si="70"/>
        <v>520.10706000000005</v>
      </c>
      <c r="H1614" s="2">
        <f t="shared" si="71"/>
        <v>0.18000000000029104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15760.82</v>
      </c>
      <c r="D1618" s="1">
        <v>0</v>
      </c>
      <c r="E1618" s="1">
        <v>0</v>
      </c>
      <c r="F1618" s="1">
        <v>0</v>
      </c>
      <c r="G1618" s="2">
        <f t="shared" si="70"/>
        <v>583.15033999999991</v>
      </c>
      <c r="H1618" s="2">
        <f t="shared" si="71"/>
        <v>0.18000000000029104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38829.46</v>
      </c>
      <c r="D1620" s="1">
        <v>0</v>
      </c>
      <c r="E1620" s="1">
        <v>0</v>
      </c>
      <c r="F1620" s="1">
        <v>0</v>
      </c>
      <c r="G1620" s="2">
        <f>B1620/1000*C1620</f>
        <v>1514.3489399999999</v>
      </c>
      <c r="H1620" s="2">
        <f>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313547.11999999988</v>
      </c>
      <c r="D1621" s="1">
        <v>0</v>
      </c>
      <c r="E1621" s="1">
        <v>0</v>
      </c>
      <c r="F1621" s="1">
        <v>0</v>
      </c>
      <c r="G1621" s="2">
        <f t="shared" si="70"/>
        <v>12541.884799999996</v>
      </c>
      <c r="H1621" s="2">
        <f t="shared" si="71"/>
        <v>0.11999999987892807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9309.08</v>
      </c>
      <c r="D1622" s="1">
        <v>0</v>
      </c>
      <c r="E1622" s="1">
        <v>0</v>
      </c>
      <c r="F1622" s="1">
        <v>0</v>
      </c>
      <c r="G1622" s="2">
        <f t="shared" si="70"/>
        <v>381.67228</v>
      </c>
      <c r="H1622" s="2">
        <f t="shared" si="71"/>
        <v>7.999999999992724E-2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9309.08</v>
      </c>
      <c r="D1628" s="1">
        <v>0</v>
      </c>
      <c r="E1628" s="1">
        <v>0</v>
      </c>
      <c r="F1628" s="1">
        <v>0</v>
      </c>
      <c r="G1628" s="2">
        <f t="shared" si="70"/>
        <v>437.52676000000002</v>
      </c>
      <c r="H1628" s="2">
        <f t="shared" si="71"/>
        <v>7.999999999992724E-2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4970.28</v>
      </c>
      <c r="D1634" s="1">
        <v>0</v>
      </c>
      <c r="E1634" s="1">
        <v>0</v>
      </c>
      <c r="F1634" s="1">
        <v>0</v>
      </c>
      <c r="G1634" s="2">
        <f t="shared" si="70"/>
        <v>263.42483999999996</v>
      </c>
      <c r="H1634" s="2">
        <f t="shared" si="71"/>
        <v>0.27999999999974534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4970.28</v>
      </c>
      <c r="D1635" s="1">
        <v>0</v>
      </c>
      <c r="E1635" s="1">
        <v>0</v>
      </c>
      <c r="F1635" s="1">
        <v>0</v>
      </c>
      <c r="G1635" s="2">
        <f t="shared" si="70"/>
        <v>268.39511999999996</v>
      </c>
      <c r="H1635" s="2">
        <f t="shared" si="71"/>
        <v>0.27999999999974534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4338.8</v>
      </c>
      <c r="D1664" s="1">
        <v>0</v>
      </c>
      <c r="E1664" s="1">
        <v>0</v>
      </c>
      <c r="F1664" s="1">
        <v>0</v>
      </c>
      <c r="G1664" s="2">
        <f t="shared" si="70"/>
        <v>360.12040000000002</v>
      </c>
      <c r="H1664" s="2">
        <f t="shared" si="71"/>
        <v>0.1999999999998181</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4338.8</v>
      </c>
      <c r="D1665" s="1">
        <v>0</v>
      </c>
      <c r="E1665" s="1">
        <v>0</v>
      </c>
      <c r="F1665" s="1">
        <v>0</v>
      </c>
      <c r="G1665" s="2">
        <f t="shared" si="70"/>
        <v>364.45920000000001</v>
      </c>
      <c r="H1665" s="2">
        <f t="shared" si="71"/>
        <v>0.1999999999998181</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304238.04000000004</v>
      </c>
      <c r="D1681" s="1">
        <v>0</v>
      </c>
      <c r="E1681" s="1">
        <v>0</v>
      </c>
      <c r="F1681" s="1">
        <v>0</v>
      </c>
      <c r="G1681" s="2">
        <f t="shared" si="70"/>
        <v>30423.804000000004</v>
      </c>
      <c r="H1681" s="2">
        <f t="shared" si="71"/>
        <v>4.0000000037252903E-2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31522.78</v>
      </c>
      <c r="D1683" s="1">
        <v>0</v>
      </c>
      <c r="E1683" s="1">
        <v>0</v>
      </c>
      <c r="F1683" s="1">
        <v>0</v>
      </c>
      <c r="G1683" s="2">
        <f t="shared" si="70"/>
        <v>3215.3235599999998</v>
      </c>
      <c r="H1683" s="2">
        <f t="shared" si="71"/>
        <v>0.22000000000116415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32722.11</v>
      </c>
      <c r="D1684" s="1">
        <v>0</v>
      </c>
      <c r="E1684" s="1">
        <v>0</v>
      </c>
      <c r="F1684" s="1">
        <v>0</v>
      </c>
      <c r="G1684" s="2">
        <f t="shared" si="70"/>
        <v>3370.3773299999998</v>
      </c>
      <c r="H1684" s="2">
        <f t="shared" si="71"/>
        <v>0.11000000000058208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236412.57</v>
      </c>
      <c r="D1685" s="1">
        <v>0</v>
      </c>
      <c r="E1685" s="1">
        <v>0</v>
      </c>
      <c r="F1685" s="1">
        <v>0</v>
      </c>
      <c r="G1685" s="2">
        <f>B1685/1000*C1685</f>
        <v>24586.907279999999</v>
      </c>
      <c r="H1685" s="2">
        <f>ABS(C1685-ROUND(C1685,0))</f>
        <v>0.42999999999301508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3580.58</v>
      </c>
      <c r="D1686" s="13">
        <v>0</v>
      </c>
      <c r="E1686" s="13">
        <v>0</v>
      </c>
      <c r="F1686" s="13">
        <v>0</v>
      </c>
      <c r="G1686" s="14">
        <f t="shared" si="70"/>
        <v>375.96089999999998</v>
      </c>
      <c r="H1686" s="14">
        <f t="shared" si="71"/>
        <v>0.42000000000007276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951021.3</v>
      </c>
      <c r="I16" s="298">
        <f>'PR-RAS'!E6</f>
        <v>1135571.6800000002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718528.68999999983</v>
      </c>
      <c r="I17" s="298">
        <f>'PR-RAS'!E152</f>
        <v>833480.65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420018.19000000024</v>
      </c>
      <c r="I18" s="298">
        <f>'PR-RAS'!E649</f>
        <v>138079.64000000016</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605950.74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313547.11999999988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9309.08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304238.04000000004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18" zoomScaleNormal="100" workbookViewId="0">
      <selection activeCell="E982" sqref="E98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951021.3</v>
      </c>
      <c r="E6" s="59">
        <f>E7+E43+E49+E82+E106+E125+E134+E140</f>
        <v>1135571.6800000002</v>
      </c>
      <c r="F6" s="44">
        <f t="shared" ref="F6:F132" si="0">IF(D6&lt;&gt;0,IF(E6/D6&gt;=100,"&gt;&gt;100",E6/D6*100),"-")</f>
        <v>119.40549386223</v>
      </c>
    </row>
    <row r="7" spans="1:24" ht="12.75" customHeight="1" x14ac:dyDescent="0.2">
      <c r="A7" s="62">
        <v>61</v>
      </c>
      <c r="B7" s="228" t="s">
        <v>65</v>
      </c>
      <c r="C7" s="267" t="s">
        <v>66</v>
      </c>
      <c r="D7" s="59">
        <f>D8+D17+D23+D29+D36+D39</f>
        <v>377204.63999999996</v>
      </c>
      <c r="E7" s="59">
        <f>E8+E17+E23+E29+E36+E39</f>
        <v>405155.10000000003</v>
      </c>
      <c r="F7" s="44">
        <f t="shared" si="0"/>
        <v>107.40989294299246</v>
      </c>
    </row>
    <row r="8" spans="1:24" ht="12.75" customHeight="1" x14ac:dyDescent="0.2">
      <c r="A8" s="62">
        <v>611</v>
      </c>
      <c r="B8" s="228" t="s">
        <v>67</v>
      </c>
      <c r="C8" s="267" t="s">
        <v>68</v>
      </c>
      <c r="D8" s="59">
        <f>SUM(D9:D14)-D15-D16</f>
        <v>357464.85</v>
      </c>
      <c r="E8" s="59">
        <f>SUM(E9:E14)-E15-E16</f>
        <v>390078.21</v>
      </c>
      <c r="F8" s="44">
        <f t="shared" si="0"/>
        <v>109.12351522114693</v>
      </c>
    </row>
    <row r="9" spans="1:24" ht="12.75" customHeight="1" x14ac:dyDescent="0.2">
      <c r="A9" s="62">
        <v>6111</v>
      </c>
      <c r="B9" s="64" t="s">
        <v>69</v>
      </c>
      <c r="C9" s="267" t="s">
        <v>70</v>
      </c>
      <c r="D9" s="193">
        <v>473598</v>
      </c>
      <c r="E9" s="193">
        <v>555539.07999999996</v>
      </c>
      <c r="F9" s="44">
        <f t="shared" si="0"/>
        <v>117.30182137593485</v>
      </c>
    </row>
    <row r="10" spans="1:24" ht="12.75" customHeight="1" x14ac:dyDescent="0.2">
      <c r="A10" s="62">
        <v>6112</v>
      </c>
      <c r="B10" s="64" t="s">
        <v>71</v>
      </c>
      <c r="C10" s="267" t="s">
        <v>72</v>
      </c>
      <c r="D10" s="193">
        <v>34248.03</v>
      </c>
      <c r="E10" s="193">
        <v>26819.8</v>
      </c>
      <c r="F10" s="44">
        <f t="shared" si="0"/>
        <v>78.310489683640199</v>
      </c>
    </row>
    <row r="11" spans="1:24" ht="12.75" customHeight="1" x14ac:dyDescent="0.2">
      <c r="A11" s="62">
        <v>6113</v>
      </c>
      <c r="B11" s="64" t="s">
        <v>73</v>
      </c>
      <c r="C11" s="267" t="s">
        <v>74</v>
      </c>
      <c r="D11" s="193">
        <v>1647.5</v>
      </c>
      <c r="E11" s="193">
        <v>17913.53</v>
      </c>
      <c r="F11" s="44">
        <f t="shared" si="0"/>
        <v>1087.3159332321698</v>
      </c>
    </row>
    <row r="12" spans="1:24" ht="12.75" customHeight="1" x14ac:dyDescent="0.2">
      <c r="A12" s="62">
        <v>6114</v>
      </c>
      <c r="B12" s="64" t="s">
        <v>75</v>
      </c>
      <c r="C12" s="267" t="s">
        <v>76</v>
      </c>
      <c r="D12" s="193">
        <v>4072.05</v>
      </c>
      <c r="E12" s="193">
        <v>3513.6</v>
      </c>
      <c r="F12" s="44">
        <f t="shared" si="0"/>
        <v>86.285777433970594</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156100.73000000001</v>
      </c>
      <c r="E15" s="193">
        <v>213707.8</v>
      </c>
      <c r="F15" s="44">
        <f t="shared" si="0"/>
        <v>136.90378001435352</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17492.37</v>
      </c>
      <c r="E23" s="59">
        <f t="shared" si="2"/>
        <v>12810.69</v>
      </c>
      <c r="F23" s="44">
        <f t="shared" si="0"/>
        <v>73.235873698075224</v>
      </c>
    </row>
    <row r="24" spans="1:6" ht="12.75" customHeight="1" x14ac:dyDescent="0.2">
      <c r="A24" s="62">
        <v>6131</v>
      </c>
      <c r="B24" s="64" t="s">
        <v>99</v>
      </c>
      <c r="C24" s="267" t="s">
        <v>100</v>
      </c>
      <c r="D24" s="193">
        <v>85.5</v>
      </c>
      <c r="E24" s="193">
        <v>117</v>
      </c>
      <c r="F24" s="44">
        <f t="shared" si="0"/>
        <v>136.84210526315789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17406.87</v>
      </c>
      <c r="E27" s="193">
        <v>12693.69</v>
      </c>
      <c r="F27" s="44">
        <f t="shared" si="0"/>
        <v>72.923449189888828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2247.42</v>
      </c>
      <c r="E29" s="59">
        <f>SUM(E30:E35)</f>
        <v>2266.1999999999998</v>
      </c>
      <c r="F29" s="44">
        <f t="shared" si="0"/>
        <v>100.83562484982779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2247.42</v>
      </c>
      <c r="E31" s="193">
        <v>2266.1999999999998</v>
      </c>
      <c r="F31" s="44">
        <f t="shared" si="0"/>
        <v>100.83562484982779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433955.57999999996</v>
      </c>
      <c r="E49" s="59">
        <f>E50+E53+E58+E61+E64+E68+E71+E74+E77</f>
        <v>494151.10000000003</v>
      </c>
      <c r="F49" s="44">
        <f t="shared" si="0"/>
        <v>113.87135522027394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300499.45999999996</v>
      </c>
      <c r="E58" s="59">
        <f t="shared" si="9"/>
        <v>328637.49</v>
      </c>
      <c r="F58" s="44">
        <f t="shared" si="0"/>
        <v>109.36375393153786</v>
      </c>
    </row>
    <row r="59" spans="1:6" ht="24" x14ac:dyDescent="0.2">
      <c r="A59" s="62">
        <v>6331</v>
      </c>
      <c r="B59" s="64" t="s">
        <v>169</v>
      </c>
      <c r="C59" s="267" t="s">
        <v>170</v>
      </c>
      <c r="D59" s="193">
        <v>287661.71999999997</v>
      </c>
      <c r="E59" s="193">
        <v>313637.49</v>
      </c>
      <c r="F59" s="44">
        <f t="shared" si="0"/>
        <v>109.02997103681366</v>
      </c>
    </row>
    <row r="60" spans="1:6" ht="24" x14ac:dyDescent="0.2">
      <c r="A60" s="62">
        <v>6332</v>
      </c>
      <c r="B60" s="64" t="s">
        <v>171</v>
      </c>
      <c r="C60" s="267" t="s">
        <v>172</v>
      </c>
      <c r="D60" s="193">
        <v>12837.74</v>
      </c>
      <c r="E60" s="193">
        <v>15000</v>
      </c>
      <c r="F60" s="44">
        <f t="shared" si="0"/>
        <v>116.84299572977798</v>
      </c>
    </row>
    <row r="61" spans="1:6" ht="12.75" customHeight="1" x14ac:dyDescent="0.2">
      <c r="A61" s="62">
        <v>634</v>
      </c>
      <c r="B61" s="64" t="s">
        <v>173</v>
      </c>
      <c r="C61" s="267" t="s">
        <v>174</v>
      </c>
      <c r="D61" s="59">
        <f t="shared" ref="D61:E61" si="10">SUM(D62:D63)</f>
        <v>5616.83</v>
      </c>
      <c r="E61" s="59">
        <f t="shared" si="10"/>
        <v>60558.66</v>
      </c>
      <c r="F61" s="44">
        <f t="shared" si="0"/>
        <v>1078.1643738550035</v>
      </c>
    </row>
    <row r="62" spans="1:6" ht="12.75" customHeight="1" x14ac:dyDescent="0.2">
      <c r="A62" s="62">
        <v>6341</v>
      </c>
      <c r="B62" s="64" t="s">
        <v>175</v>
      </c>
      <c r="C62" s="267" t="s">
        <v>176</v>
      </c>
      <c r="D62" s="193">
        <v>5616.83</v>
      </c>
      <c r="E62" s="193"/>
      <c r="F62" s="44">
        <f t="shared" si="0"/>
        <v>0</v>
      </c>
    </row>
    <row r="63" spans="1:6" ht="12.75" customHeight="1" x14ac:dyDescent="0.2">
      <c r="A63" s="62">
        <v>6342</v>
      </c>
      <c r="B63" s="64" t="s">
        <v>177</v>
      </c>
      <c r="C63" s="267" t="s">
        <v>178</v>
      </c>
      <c r="D63" s="193">
        <v>0</v>
      </c>
      <c r="E63" s="193">
        <v>60558.66</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127839.29</v>
      </c>
      <c r="E74" s="59">
        <f t="shared" si="13"/>
        <v>104954.95</v>
      </c>
      <c r="F74" s="44">
        <f t="shared" si="0"/>
        <v>82.099133998632183</v>
      </c>
    </row>
    <row r="75" spans="1:6" ht="12.75" customHeight="1" x14ac:dyDescent="0.2">
      <c r="A75" s="62" t="s">
        <v>201</v>
      </c>
      <c r="B75" s="64" t="s">
        <v>202</v>
      </c>
      <c r="C75" s="267" t="s">
        <v>201</v>
      </c>
      <c r="D75" s="193">
        <v>0</v>
      </c>
      <c r="E75" s="193">
        <v>15603.59</v>
      </c>
      <c r="F75" s="44" t="str">
        <f t="shared" si="0"/>
        <v>-</v>
      </c>
    </row>
    <row r="76" spans="1:6" ht="12.75" customHeight="1" x14ac:dyDescent="0.2">
      <c r="A76" s="62" t="s">
        <v>203</v>
      </c>
      <c r="B76" s="64" t="s">
        <v>204</v>
      </c>
      <c r="C76" s="267" t="s">
        <v>203</v>
      </c>
      <c r="D76" s="193">
        <v>127839.29</v>
      </c>
      <c r="E76" s="193">
        <v>89351.360000000001</v>
      </c>
      <c r="F76" s="44">
        <f t="shared" si="0"/>
        <v>69.893504571247234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37427.54</v>
      </c>
      <c r="E82" s="59">
        <f t="shared" si="15"/>
        <v>135831.96</v>
      </c>
      <c r="F82" s="44">
        <f t="shared" si="0"/>
        <v>362.91981786673659</v>
      </c>
    </row>
    <row r="83" spans="1:6" ht="12.75" customHeight="1" x14ac:dyDescent="0.2">
      <c r="A83" s="62">
        <v>641</v>
      </c>
      <c r="B83" s="63" t="s">
        <v>217</v>
      </c>
      <c r="C83" s="267" t="s">
        <v>218</v>
      </c>
      <c r="D83" s="59">
        <f t="shared" ref="D83:E83" si="16">SUM(D84:D90)</f>
        <v>30.98</v>
      </c>
      <c r="E83" s="59">
        <f t="shared" si="16"/>
        <v>19.47</v>
      </c>
      <c r="F83" s="44">
        <f t="shared" si="0"/>
        <v>62.846998063266625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30.98</v>
      </c>
      <c r="E85" s="193">
        <v>19.47</v>
      </c>
      <c r="F85" s="44">
        <f t="shared" si="0"/>
        <v>62.846998063266625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37396.559999999998</v>
      </c>
      <c r="E91" s="59">
        <f t="shared" si="17"/>
        <v>135812.49</v>
      </c>
      <c r="F91" s="44">
        <f t="shared" si="0"/>
        <v>363.16840372483455</v>
      </c>
    </row>
    <row r="92" spans="1:6" ht="12.75" customHeight="1" x14ac:dyDescent="0.2">
      <c r="A92" s="62">
        <v>6421</v>
      </c>
      <c r="B92" s="63" t="s">
        <v>235</v>
      </c>
      <c r="C92" s="267" t="s">
        <v>236</v>
      </c>
      <c r="D92" s="193">
        <v>177.9</v>
      </c>
      <c r="E92" s="193">
        <v>555.28</v>
      </c>
      <c r="F92" s="44">
        <f t="shared" si="0"/>
        <v>312.13041034288926</v>
      </c>
    </row>
    <row r="93" spans="1:6" ht="12.75" customHeight="1" x14ac:dyDescent="0.2">
      <c r="A93" s="62">
        <v>6422</v>
      </c>
      <c r="B93" s="63" t="s">
        <v>237</v>
      </c>
      <c r="C93" s="267" t="s">
        <v>238</v>
      </c>
      <c r="D93" s="193">
        <v>2270.0300000000002</v>
      </c>
      <c r="E93" s="193">
        <v>2446.35</v>
      </c>
      <c r="F93" s="44">
        <f t="shared" si="0"/>
        <v>107.76729822953881</v>
      </c>
    </row>
    <row r="94" spans="1:6" ht="12.75" customHeight="1" x14ac:dyDescent="0.2">
      <c r="A94" s="62">
        <v>6423</v>
      </c>
      <c r="B94" s="63" t="s">
        <v>239</v>
      </c>
      <c r="C94" s="267" t="s">
        <v>240</v>
      </c>
      <c r="D94" s="193">
        <v>29563.73</v>
      </c>
      <c r="E94" s="193">
        <v>128404.18</v>
      </c>
      <c r="F94" s="44">
        <f t="shared" si="0"/>
        <v>434.33010651903533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5384.9</v>
      </c>
      <c r="E97" s="193">
        <v>4406.68</v>
      </c>
      <c r="F97" s="44">
        <f t="shared" si="0"/>
        <v>81.834017344797502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79800.61</v>
      </c>
      <c r="E106" s="59">
        <f>E107+E112+E120+E124</f>
        <v>84002</v>
      </c>
      <c r="F106" s="44">
        <f t="shared" si="0"/>
        <v>105.26485950420678</v>
      </c>
    </row>
    <row r="107" spans="1:6" ht="12.75" customHeight="1" x14ac:dyDescent="0.2">
      <c r="A107" s="62">
        <v>651</v>
      </c>
      <c r="B107" s="63" t="s">
        <v>265</v>
      </c>
      <c r="C107" s="267" t="s">
        <v>266</v>
      </c>
      <c r="D107" s="59">
        <f t="shared" ref="D107:E107" si="19">SUM(D108:D111)</f>
        <v>20040.690000000002</v>
      </c>
      <c r="E107" s="59">
        <f t="shared" si="19"/>
        <v>22491.010000000002</v>
      </c>
      <c r="F107" s="44">
        <f t="shared" si="0"/>
        <v>112.22672472853978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17264.150000000001</v>
      </c>
      <c r="E109" s="193">
        <v>20467.22</v>
      </c>
      <c r="F109" s="44">
        <f t="shared" si="0"/>
        <v>118.55330265318594</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2776.54</v>
      </c>
      <c r="E111" s="193">
        <v>2023.79</v>
      </c>
      <c r="F111" s="44">
        <f t="shared" si="0"/>
        <v>72.888919302441167</v>
      </c>
    </row>
    <row r="112" spans="1:6" ht="12.75" customHeight="1" x14ac:dyDescent="0.2">
      <c r="A112" s="62">
        <v>652</v>
      </c>
      <c r="B112" s="63" t="s">
        <v>275</v>
      </c>
      <c r="C112" s="267" t="s">
        <v>276</v>
      </c>
      <c r="D112" s="59">
        <f t="shared" ref="D112:E112" si="20">SUM(D113:D119)</f>
        <v>13941.06</v>
      </c>
      <c r="E112" s="59">
        <f t="shared" si="20"/>
        <v>19464.150000000001</v>
      </c>
      <c r="F112" s="44">
        <f t="shared" si="0"/>
        <v>139.61743224690233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745.41</v>
      </c>
      <c r="E114" s="193">
        <v>0.03</v>
      </c>
      <c r="F114" s="44">
        <f t="shared" si="0"/>
        <v>4.0246307401295934E-3</v>
      </c>
    </row>
    <row r="115" spans="1:6" ht="12.75" customHeight="1" x14ac:dyDescent="0.2">
      <c r="A115" s="62">
        <v>6524</v>
      </c>
      <c r="B115" s="63" t="s">
        <v>281</v>
      </c>
      <c r="C115" s="267" t="s">
        <v>282</v>
      </c>
      <c r="D115" s="193">
        <v>7873.42</v>
      </c>
      <c r="E115" s="193">
        <v>18862.72</v>
      </c>
      <c r="F115" s="44">
        <f t="shared" si="0"/>
        <v>239.57467021954884</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5322.23</v>
      </c>
      <c r="E117" s="193">
        <v>601.4</v>
      </c>
      <c r="F117" s="44">
        <f t="shared" si="0"/>
        <v>11.299774718492062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45818.86</v>
      </c>
      <c r="E120" s="59">
        <f t="shared" si="21"/>
        <v>42046.840000000004</v>
      </c>
      <c r="F120" s="44">
        <f t="shared" si="0"/>
        <v>91.767538520163967</v>
      </c>
    </row>
    <row r="121" spans="1:6" ht="12.75" customHeight="1" x14ac:dyDescent="0.2">
      <c r="A121" s="62">
        <v>6531</v>
      </c>
      <c r="B121" s="63" t="s">
        <v>293</v>
      </c>
      <c r="C121" s="267" t="s">
        <v>294</v>
      </c>
      <c r="D121" s="193">
        <v>19425.419999999998</v>
      </c>
      <c r="E121" s="193">
        <v>14178.03</v>
      </c>
      <c r="F121" s="44">
        <f t="shared" si="0"/>
        <v>72.986993331418333</v>
      </c>
    </row>
    <row r="122" spans="1:6" ht="12.75" customHeight="1" x14ac:dyDescent="0.2">
      <c r="A122" s="62">
        <v>6532</v>
      </c>
      <c r="B122" s="63" t="s">
        <v>295</v>
      </c>
      <c r="C122" s="267" t="s">
        <v>296</v>
      </c>
      <c r="D122" s="193">
        <v>26393.439999999999</v>
      </c>
      <c r="E122" s="193">
        <v>27868.81</v>
      </c>
      <c r="F122" s="44">
        <f t="shared" si="0"/>
        <v>105.5899117356434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22500.15</v>
      </c>
      <c r="E125" s="59">
        <f t="shared" si="22"/>
        <v>3722.83</v>
      </c>
      <c r="F125" s="44">
        <f t="shared" si="0"/>
        <v>16.545800805772405</v>
      </c>
    </row>
    <row r="126" spans="1:6" ht="12.75" customHeight="1" x14ac:dyDescent="0.2">
      <c r="A126" s="62">
        <v>661</v>
      </c>
      <c r="B126" s="64" t="s">
        <v>303</v>
      </c>
      <c r="C126" s="267" t="s">
        <v>304</v>
      </c>
      <c r="D126" s="59">
        <f t="shared" ref="D126:E126" si="23">SUM(D127:D128)</f>
        <v>4002.25</v>
      </c>
      <c r="E126" s="59">
        <f t="shared" si="23"/>
        <v>3637.6</v>
      </c>
      <c r="F126" s="44">
        <f t="shared" si="0"/>
        <v>90.888875007808096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4002.25</v>
      </c>
      <c r="E128" s="193">
        <v>3637.6</v>
      </c>
      <c r="F128" s="44">
        <f t="shared" si="0"/>
        <v>90.888875007808096</v>
      </c>
    </row>
    <row r="129" spans="1:6" ht="36" x14ac:dyDescent="0.2">
      <c r="A129" s="62">
        <v>663</v>
      </c>
      <c r="B129" s="181" t="s">
        <v>309</v>
      </c>
      <c r="C129" s="267" t="s">
        <v>310</v>
      </c>
      <c r="D129" s="59">
        <f t="shared" ref="D129:E129" si="24">SUM(D130:D133)</f>
        <v>18497.900000000001</v>
      </c>
      <c r="E129" s="59">
        <f t="shared" si="24"/>
        <v>85.23</v>
      </c>
      <c r="F129" s="44">
        <f t="shared" si="0"/>
        <v>0.46075500462214625</v>
      </c>
    </row>
    <row r="130" spans="1:6" ht="12.75" customHeight="1" x14ac:dyDescent="0.2">
      <c r="A130" s="62">
        <v>6631</v>
      </c>
      <c r="B130" s="64" t="s">
        <v>311</v>
      </c>
      <c r="C130" s="267" t="s">
        <v>312</v>
      </c>
      <c r="D130" s="193">
        <v>6497.9</v>
      </c>
      <c r="E130" s="193">
        <v>85.23</v>
      </c>
      <c r="F130" s="44">
        <f t="shared" si="0"/>
        <v>1.311654534541929</v>
      </c>
    </row>
    <row r="131" spans="1:6" ht="12.75" customHeight="1" x14ac:dyDescent="0.2">
      <c r="A131" s="62">
        <v>6632</v>
      </c>
      <c r="B131" s="181" t="s">
        <v>313</v>
      </c>
      <c r="C131" s="267" t="s">
        <v>314</v>
      </c>
      <c r="D131" s="193">
        <v>12000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132.78</v>
      </c>
      <c r="E140" s="59">
        <f t="shared" si="28"/>
        <v>12708.69</v>
      </c>
      <c r="F140" s="44">
        <f t="shared" si="26"/>
        <v>9571.2381382738367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132.78</v>
      </c>
      <c r="E151" s="193">
        <v>12708.69</v>
      </c>
      <c r="F151" s="44">
        <f t="shared" si="26"/>
        <v>9571.2381382738367</v>
      </c>
    </row>
    <row r="152" spans="1:6" ht="12.75" customHeight="1" x14ac:dyDescent="0.2">
      <c r="A152" s="62">
        <v>3</v>
      </c>
      <c r="B152" s="63" t="s">
        <v>355</v>
      </c>
      <c r="C152" s="267" t="s">
        <v>61</v>
      </c>
      <c r="D152" s="59">
        <f>D153+D164+D202+D221+D230+D262+D273</f>
        <v>718528.68999999983</v>
      </c>
      <c r="E152" s="59">
        <f>E153+E164+E202+E221+E230+E262+E273</f>
        <v>833480.65</v>
      </c>
      <c r="F152" s="44">
        <f t="shared" si="26"/>
        <v>115.9982421857087</v>
      </c>
    </row>
    <row r="153" spans="1:6" ht="12.75" customHeight="1" x14ac:dyDescent="0.2">
      <c r="A153" s="62">
        <v>31</v>
      </c>
      <c r="B153" s="63" t="s">
        <v>356</v>
      </c>
      <c r="C153" s="267" t="s">
        <v>357</v>
      </c>
      <c r="D153" s="59">
        <f t="shared" ref="D153:E153" si="30">D154+D159+D160</f>
        <v>113857.15999999999</v>
      </c>
      <c r="E153" s="59">
        <f t="shared" si="30"/>
        <v>115395.02</v>
      </c>
      <c r="F153" s="44">
        <f t="shared" si="26"/>
        <v>101.35069239387317</v>
      </c>
    </row>
    <row r="154" spans="1:6" ht="12.75" customHeight="1" x14ac:dyDescent="0.2">
      <c r="A154" s="62">
        <v>311</v>
      </c>
      <c r="B154" s="63" t="s">
        <v>358</v>
      </c>
      <c r="C154" s="267" t="s">
        <v>359</v>
      </c>
      <c r="D154" s="59">
        <f t="shared" ref="D154:E154" si="31">SUM(D155:D158)</f>
        <v>81491.009999999995</v>
      </c>
      <c r="E154" s="59">
        <f t="shared" si="31"/>
        <v>92009.38</v>
      </c>
      <c r="F154" s="44">
        <f t="shared" si="26"/>
        <v>112.90739923336331</v>
      </c>
    </row>
    <row r="155" spans="1:6" ht="12.75" customHeight="1" x14ac:dyDescent="0.2">
      <c r="A155" s="62">
        <v>3111</v>
      </c>
      <c r="B155" s="63" t="s">
        <v>360</v>
      </c>
      <c r="C155" s="267" t="s">
        <v>361</v>
      </c>
      <c r="D155" s="193">
        <v>81491.009999999995</v>
      </c>
      <c r="E155" s="193">
        <v>92009.38</v>
      </c>
      <c r="F155" s="44">
        <f t="shared" si="26"/>
        <v>112.90739923336331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19985.04</v>
      </c>
      <c r="E159" s="193">
        <v>10170</v>
      </c>
      <c r="F159" s="44">
        <f t="shared" si="26"/>
        <v>50.888064272075503</v>
      </c>
    </row>
    <row r="160" spans="1:6" ht="12.75" customHeight="1" x14ac:dyDescent="0.2">
      <c r="A160" s="62">
        <v>313</v>
      </c>
      <c r="B160" s="64" t="s">
        <v>370</v>
      </c>
      <c r="C160" s="267" t="s">
        <v>371</v>
      </c>
      <c r="D160" s="59">
        <f t="shared" ref="D160:E160" si="32">SUM(D161:D163)</f>
        <v>12381.11</v>
      </c>
      <c r="E160" s="59">
        <f t="shared" si="32"/>
        <v>13215.64</v>
      </c>
      <c r="F160" s="44">
        <f t="shared" si="26"/>
        <v>106.74034880555942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12381.11</v>
      </c>
      <c r="E162" s="193">
        <v>13215.64</v>
      </c>
      <c r="F162" s="44">
        <f t="shared" si="26"/>
        <v>106.74034880555942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294653.33999999997</v>
      </c>
      <c r="E164" s="59">
        <f>E165+E170+E178+E188+E189+E194</f>
        <v>315760.3</v>
      </c>
      <c r="F164" s="44">
        <f t="shared" si="26"/>
        <v>107.16331944514867</v>
      </c>
    </row>
    <row r="165" spans="1:6" ht="12.75" customHeight="1" x14ac:dyDescent="0.2">
      <c r="A165" s="62">
        <v>321</v>
      </c>
      <c r="B165" s="63" t="s">
        <v>380</v>
      </c>
      <c r="C165" s="267" t="s">
        <v>381</v>
      </c>
      <c r="D165" s="59">
        <f t="shared" ref="D165:E165" si="33">SUM(D166:D169)</f>
        <v>11823.63</v>
      </c>
      <c r="E165" s="59">
        <f t="shared" si="33"/>
        <v>6651.41</v>
      </c>
      <c r="F165" s="44">
        <f t="shared" si="26"/>
        <v>56.255227878409599</v>
      </c>
    </row>
    <row r="166" spans="1:6" ht="12.75" customHeight="1" x14ac:dyDescent="0.2">
      <c r="A166" s="62">
        <v>3211</v>
      </c>
      <c r="B166" s="63" t="s">
        <v>382</v>
      </c>
      <c r="C166" s="267" t="s">
        <v>383</v>
      </c>
      <c r="D166" s="193">
        <v>2849.5</v>
      </c>
      <c r="E166" s="193">
        <v>1003.46</v>
      </c>
      <c r="F166" s="44">
        <f t="shared" si="26"/>
        <v>35.21530092998772</v>
      </c>
    </row>
    <row r="167" spans="1:6" ht="12.75" customHeight="1" x14ac:dyDescent="0.2">
      <c r="A167" s="62">
        <v>3212</v>
      </c>
      <c r="B167" s="63" t="s">
        <v>384</v>
      </c>
      <c r="C167" s="267" t="s">
        <v>385</v>
      </c>
      <c r="D167" s="193">
        <v>4787.3599999999997</v>
      </c>
      <c r="E167" s="193">
        <v>3592.66</v>
      </c>
      <c r="F167" s="44">
        <f t="shared" si="26"/>
        <v>75.044701046088036</v>
      </c>
    </row>
    <row r="168" spans="1:6" ht="12.75" customHeight="1" x14ac:dyDescent="0.2">
      <c r="A168" s="62">
        <v>3213</v>
      </c>
      <c r="B168" s="63" t="s">
        <v>386</v>
      </c>
      <c r="C168" s="267" t="s">
        <v>387</v>
      </c>
      <c r="D168" s="193">
        <v>3695.77</v>
      </c>
      <c r="E168" s="193">
        <v>2055.29</v>
      </c>
      <c r="F168" s="44">
        <f t="shared" si="26"/>
        <v>55.611956371743908</v>
      </c>
    </row>
    <row r="169" spans="1:6" ht="12.75" customHeight="1" x14ac:dyDescent="0.2">
      <c r="A169" s="62">
        <v>3214</v>
      </c>
      <c r="B169" s="63" t="s">
        <v>388</v>
      </c>
      <c r="C169" s="267" t="s">
        <v>389</v>
      </c>
      <c r="D169" s="193">
        <v>491</v>
      </c>
      <c r="E169" s="193"/>
      <c r="F169" s="44">
        <f t="shared" si="26"/>
        <v>0</v>
      </c>
    </row>
    <row r="170" spans="1:6" ht="12.75" customHeight="1" x14ac:dyDescent="0.2">
      <c r="A170" s="62">
        <v>322</v>
      </c>
      <c r="B170" s="63" t="s">
        <v>390</v>
      </c>
      <c r="C170" s="267" t="s">
        <v>391</v>
      </c>
      <c r="D170" s="59">
        <f t="shared" ref="D170:E170" si="34">SUM(D171:D177)</f>
        <v>35635.31</v>
      </c>
      <c r="E170" s="59">
        <f t="shared" si="34"/>
        <v>42788.71</v>
      </c>
      <c r="F170" s="44">
        <f t="shared" si="26"/>
        <v>120.07390983830363</v>
      </c>
    </row>
    <row r="171" spans="1:6" ht="12.75" customHeight="1" x14ac:dyDescent="0.2">
      <c r="A171" s="62">
        <v>3221</v>
      </c>
      <c r="B171" s="63" t="s">
        <v>392</v>
      </c>
      <c r="C171" s="267" t="s">
        <v>393</v>
      </c>
      <c r="D171" s="193">
        <v>3033.03</v>
      </c>
      <c r="E171" s="193">
        <v>3553.08</v>
      </c>
      <c r="F171" s="44">
        <f t="shared" si="26"/>
        <v>117.14622011651714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17658.939999999999</v>
      </c>
      <c r="E173" s="193">
        <v>23567.73</v>
      </c>
      <c r="F173" s="44">
        <f t="shared" si="26"/>
        <v>133.46061541632736</v>
      </c>
    </row>
    <row r="174" spans="1:6" ht="12.75" customHeight="1" x14ac:dyDescent="0.2">
      <c r="A174" s="62">
        <v>3224</v>
      </c>
      <c r="B174" s="64" t="s">
        <v>398</v>
      </c>
      <c r="C174" s="267" t="s">
        <v>399</v>
      </c>
      <c r="D174" s="193">
        <v>9903.26</v>
      </c>
      <c r="E174" s="193">
        <v>10333.57</v>
      </c>
      <c r="F174" s="44">
        <f t="shared" si="26"/>
        <v>104.34513483438785</v>
      </c>
    </row>
    <row r="175" spans="1:6" ht="12.75" customHeight="1" x14ac:dyDescent="0.2">
      <c r="A175" s="62">
        <v>3225</v>
      </c>
      <c r="B175" s="64" t="s">
        <v>400</v>
      </c>
      <c r="C175" s="267" t="s">
        <v>401</v>
      </c>
      <c r="D175" s="193">
        <v>4351.08</v>
      </c>
      <c r="E175" s="193">
        <v>5334.33</v>
      </c>
      <c r="F175" s="44">
        <f t="shared" si="26"/>
        <v>122.59783777820678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689</v>
      </c>
      <c r="E177" s="193"/>
      <c r="F177" s="44">
        <f t="shared" si="26"/>
        <v>0</v>
      </c>
    </row>
    <row r="178" spans="1:6" ht="12.75" customHeight="1" x14ac:dyDescent="0.2">
      <c r="A178" s="62">
        <v>323</v>
      </c>
      <c r="B178" s="64" t="s">
        <v>406</v>
      </c>
      <c r="C178" s="267" t="s">
        <v>407</v>
      </c>
      <c r="D178" s="59">
        <f t="shared" ref="D178:E178" si="35">SUM(D179:D187)</f>
        <v>229203.12</v>
      </c>
      <c r="E178" s="59">
        <f t="shared" si="35"/>
        <v>212708.69</v>
      </c>
      <c r="F178" s="44">
        <f t="shared" si="26"/>
        <v>92.803575274193477</v>
      </c>
    </row>
    <row r="179" spans="1:6" ht="12.75" customHeight="1" x14ac:dyDescent="0.2">
      <c r="A179" s="62">
        <v>3231</v>
      </c>
      <c r="B179" s="64" t="s">
        <v>408</v>
      </c>
      <c r="C179" s="267" t="s">
        <v>409</v>
      </c>
      <c r="D179" s="193">
        <v>2590.63</v>
      </c>
      <c r="E179" s="193">
        <v>2361.56</v>
      </c>
      <c r="F179" s="44">
        <f t="shared" si="26"/>
        <v>91.157749273342773</v>
      </c>
    </row>
    <row r="180" spans="1:6" ht="12.75" customHeight="1" x14ac:dyDescent="0.2">
      <c r="A180" s="62">
        <v>3232</v>
      </c>
      <c r="B180" s="64" t="s">
        <v>410</v>
      </c>
      <c r="C180" s="267" t="s">
        <v>411</v>
      </c>
      <c r="D180" s="193">
        <v>151941.46</v>
      </c>
      <c r="E180" s="193">
        <v>118886.73</v>
      </c>
      <c r="F180" s="44">
        <f t="shared" si="26"/>
        <v>78.24508860188655</v>
      </c>
    </row>
    <row r="181" spans="1:6" ht="12.75" customHeight="1" x14ac:dyDescent="0.2">
      <c r="A181" s="62">
        <v>3233</v>
      </c>
      <c r="B181" s="64" t="s">
        <v>412</v>
      </c>
      <c r="C181" s="267" t="s">
        <v>413</v>
      </c>
      <c r="D181" s="193">
        <v>15959.66</v>
      </c>
      <c r="E181" s="193">
        <v>6403.75</v>
      </c>
      <c r="F181" s="44">
        <f t="shared" si="26"/>
        <v>40.124601651914894</v>
      </c>
    </row>
    <row r="182" spans="1:6" ht="12.75" customHeight="1" x14ac:dyDescent="0.2">
      <c r="A182" s="62">
        <v>3234</v>
      </c>
      <c r="B182" s="64" t="s">
        <v>414</v>
      </c>
      <c r="C182" s="267" t="s">
        <v>415</v>
      </c>
      <c r="D182" s="193">
        <v>7214.75</v>
      </c>
      <c r="E182" s="193">
        <v>10104.629999999999</v>
      </c>
      <c r="F182" s="44">
        <f t="shared" si="26"/>
        <v>140.05516476662393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3808.87</v>
      </c>
      <c r="E184" s="193">
        <v>6978.32</v>
      </c>
      <c r="F184" s="44">
        <f t="shared" si="26"/>
        <v>183.21234381850783</v>
      </c>
    </row>
    <row r="185" spans="1:6" ht="12.75" customHeight="1" x14ac:dyDescent="0.2">
      <c r="A185" s="62">
        <v>3237</v>
      </c>
      <c r="B185" s="63" t="s">
        <v>420</v>
      </c>
      <c r="C185" s="267" t="s">
        <v>421</v>
      </c>
      <c r="D185" s="193">
        <v>16116.35</v>
      </c>
      <c r="E185" s="193">
        <v>45396.1</v>
      </c>
      <c r="F185" s="44">
        <f t="shared" si="26"/>
        <v>281.67730286324132</v>
      </c>
    </row>
    <row r="186" spans="1:6" ht="12.75" customHeight="1" x14ac:dyDescent="0.2">
      <c r="A186" s="62">
        <v>3238</v>
      </c>
      <c r="B186" s="63" t="s">
        <v>422</v>
      </c>
      <c r="C186" s="267" t="s">
        <v>423</v>
      </c>
      <c r="D186" s="193">
        <v>7177.52</v>
      </c>
      <c r="E186" s="193">
        <v>3979.99</v>
      </c>
      <c r="F186" s="44">
        <f t="shared" si="26"/>
        <v>55.450768510571891</v>
      </c>
    </row>
    <row r="187" spans="1:6" ht="12.75" customHeight="1" x14ac:dyDescent="0.2">
      <c r="A187" s="62">
        <v>3239</v>
      </c>
      <c r="B187" s="63" t="s">
        <v>424</v>
      </c>
      <c r="C187" s="267" t="s">
        <v>425</v>
      </c>
      <c r="D187" s="193">
        <v>24393.88</v>
      </c>
      <c r="E187" s="193">
        <v>18597.61</v>
      </c>
      <c r="F187" s="44">
        <f t="shared" si="26"/>
        <v>76.238835314431313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17991.28</v>
      </c>
      <c r="E194" s="59">
        <f t="shared" si="36"/>
        <v>53611.49</v>
      </c>
      <c r="F194" s="44">
        <f t="shared" si="26"/>
        <v>297.9859687581984</v>
      </c>
    </row>
    <row r="195" spans="1:6" ht="12.75" customHeight="1" x14ac:dyDescent="0.2">
      <c r="A195" s="62">
        <v>3291</v>
      </c>
      <c r="B195" s="182" t="s">
        <v>440</v>
      </c>
      <c r="C195" s="267" t="s">
        <v>441</v>
      </c>
      <c r="D195" s="193">
        <v>3542.82</v>
      </c>
      <c r="E195" s="193">
        <v>29861.5</v>
      </c>
      <c r="F195" s="44">
        <f t="shared" si="26"/>
        <v>842.87375593453805</v>
      </c>
    </row>
    <row r="196" spans="1:6" ht="12.75" customHeight="1" x14ac:dyDescent="0.2">
      <c r="A196" s="62">
        <v>3292</v>
      </c>
      <c r="B196" s="63" t="s">
        <v>442</v>
      </c>
      <c r="C196" s="267" t="s">
        <v>443</v>
      </c>
      <c r="D196" s="193">
        <v>937.13</v>
      </c>
      <c r="E196" s="193">
        <v>6940.57</v>
      </c>
      <c r="F196" s="44">
        <f t="shared" si="26"/>
        <v>740.61976460042899</v>
      </c>
    </row>
    <row r="197" spans="1:6" ht="12.75" customHeight="1" x14ac:dyDescent="0.2">
      <c r="A197" s="62">
        <v>3293</v>
      </c>
      <c r="B197" s="63" t="s">
        <v>444</v>
      </c>
      <c r="C197" s="267" t="s">
        <v>445</v>
      </c>
      <c r="D197" s="193">
        <v>2607.96</v>
      </c>
      <c r="E197" s="193">
        <v>3125.91</v>
      </c>
      <c r="F197" s="44">
        <f t="shared" si="26"/>
        <v>119.86035061887452</v>
      </c>
    </row>
    <row r="198" spans="1:6" ht="12.75" customHeight="1" x14ac:dyDescent="0.2">
      <c r="A198" s="62">
        <v>3294</v>
      </c>
      <c r="B198" s="63" t="s">
        <v>446</v>
      </c>
      <c r="C198" s="267" t="s">
        <v>447</v>
      </c>
      <c r="D198" s="193">
        <v>4863.6099999999997</v>
      </c>
      <c r="E198" s="193">
        <v>4447.9399999999996</v>
      </c>
      <c r="F198" s="44">
        <f t="shared" si="26"/>
        <v>91.45346769169403</v>
      </c>
    </row>
    <row r="199" spans="1:6" ht="12.75" customHeight="1" x14ac:dyDescent="0.2">
      <c r="A199" s="62">
        <v>3295</v>
      </c>
      <c r="B199" s="63" t="s">
        <v>448</v>
      </c>
      <c r="C199" s="267" t="s">
        <v>449</v>
      </c>
      <c r="D199" s="193">
        <v>1433.93</v>
      </c>
      <c r="E199" s="193">
        <v>5912.03</v>
      </c>
      <c r="F199" s="44">
        <f t="shared" si="26"/>
        <v>412.29557928211278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4605.83</v>
      </c>
      <c r="E201" s="193">
        <v>3323.54</v>
      </c>
      <c r="F201" s="44">
        <f t="shared" si="26"/>
        <v>72.159415349676394</v>
      </c>
    </row>
    <row r="202" spans="1:6" ht="12.75" customHeight="1" x14ac:dyDescent="0.2">
      <c r="A202" s="62">
        <v>34</v>
      </c>
      <c r="B202" s="182" t="s">
        <v>454</v>
      </c>
      <c r="C202" s="267" t="s">
        <v>455</v>
      </c>
      <c r="D202" s="59">
        <f t="shared" ref="D202:E202" si="37">D203+D208+D216</f>
        <v>2807.63</v>
      </c>
      <c r="E202" s="59">
        <f t="shared" si="37"/>
        <v>2567.71</v>
      </c>
      <c r="F202" s="44">
        <f t="shared" si="26"/>
        <v>91.454714474485598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1808.5</v>
      </c>
      <c r="E208" s="59">
        <f t="shared" si="39"/>
        <v>1600.09</v>
      </c>
      <c r="F208" s="44">
        <f t="shared" si="26"/>
        <v>88.476085153442071</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1808.5</v>
      </c>
      <c r="E210" s="193">
        <v>1600.09</v>
      </c>
      <c r="F210" s="44">
        <f t="shared" si="26"/>
        <v>88.476085153442071</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999.13</v>
      </c>
      <c r="E216" s="59">
        <f t="shared" si="40"/>
        <v>967.61999999999989</v>
      </c>
      <c r="F216" s="44">
        <f t="shared" si="26"/>
        <v>96.846256242931332</v>
      </c>
    </row>
    <row r="217" spans="1:6" ht="12.75" customHeight="1" x14ac:dyDescent="0.2">
      <c r="A217" s="62">
        <v>3431</v>
      </c>
      <c r="B217" s="181" t="s">
        <v>484</v>
      </c>
      <c r="C217" s="267" t="s">
        <v>485</v>
      </c>
      <c r="D217" s="193">
        <v>893.67</v>
      </c>
      <c r="E217" s="193">
        <v>862.8</v>
      </c>
      <c r="F217" s="44">
        <f t="shared" si="26"/>
        <v>96.545704790358855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105.46</v>
      </c>
      <c r="E220" s="193">
        <v>104.82</v>
      </c>
      <c r="F220" s="44">
        <f t="shared" si="26"/>
        <v>99.393134837853211</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174226.3</v>
      </c>
      <c r="E230" s="59">
        <f>E231+E234+E237+E242+E246+E250+E254+E257</f>
        <v>231320</v>
      </c>
      <c r="F230" s="44">
        <f t="shared" ref="F230:F245" si="44">IF(D230&lt;&gt;0,IF(E230/D230&gt;=100,"&gt;&gt;100",E230/D230*100),"-")</f>
        <v>132.76985162400857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3226.3</v>
      </c>
      <c r="E237" s="59">
        <f t="shared" si="47"/>
        <v>3320</v>
      </c>
      <c r="F237" s="44">
        <f t="shared" si="44"/>
        <v>102.90425564888572</v>
      </c>
    </row>
    <row r="238" spans="1:6" ht="12" x14ac:dyDescent="0.2">
      <c r="A238" s="62">
        <v>3631</v>
      </c>
      <c r="B238" s="64" t="s">
        <v>526</v>
      </c>
      <c r="C238" s="267" t="s">
        <v>527</v>
      </c>
      <c r="D238" s="193">
        <v>0</v>
      </c>
      <c r="E238" s="193">
        <v>3320</v>
      </c>
      <c r="F238" s="44" t="str">
        <f t="shared" si="44"/>
        <v>-</v>
      </c>
    </row>
    <row r="239" spans="1:6" ht="12" x14ac:dyDescent="0.2">
      <c r="A239" s="62">
        <v>3632</v>
      </c>
      <c r="B239" s="64" t="s">
        <v>528</v>
      </c>
      <c r="C239" s="267" t="s">
        <v>529</v>
      </c>
      <c r="D239" s="193">
        <v>3226.3</v>
      </c>
      <c r="E239" s="193"/>
      <c r="F239" s="44">
        <f t="shared" si="44"/>
        <v>0</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171000</v>
      </c>
      <c r="E250" s="59">
        <f t="shared" si="50"/>
        <v>228000</v>
      </c>
      <c r="F250" s="44">
        <f t="shared" ref="F250:F253" si="51">IF(D250&lt;&gt;0,IF(E250/D250&gt;=100,"&gt;&gt;100",E250/D250*100),"-")</f>
        <v>133.33333333333331</v>
      </c>
    </row>
    <row r="251" spans="1:6" ht="24" x14ac:dyDescent="0.2">
      <c r="A251" s="62">
        <v>3672</v>
      </c>
      <c r="B251" s="63" t="s">
        <v>549</v>
      </c>
      <c r="C251" s="267" t="s">
        <v>550</v>
      </c>
      <c r="D251" s="193">
        <v>171000</v>
      </c>
      <c r="E251" s="193">
        <v>228000</v>
      </c>
      <c r="F251" s="44">
        <f t="shared" si="51"/>
        <v>133.33333333333331</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22657.690000000002</v>
      </c>
      <c r="E262" s="59">
        <f t="shared" si="55"/>
        <v>29164.97</v>
      </c>
      <c r="F262" s="44">
        <f t="shared" ref="F262:F268" si="56">IF(D262&lt;&gt;0,IF(E262/D262&gt;=100,"&gt;&gt;100",E262/D262*100),"-")</f>
        <v>128.71996218502414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22657.690000000002</v>
      </c>
      <c r="E269" s="59">
        <f t="shared" si="58"/>
        <v>29164.97</v>
      </c>
      <c r="F269" s="44">
        <f t="shared" ref="F269:F272" si="59">IF(D269&lt;&gt;0,IF(E269/D269&gt;=100,"&gt;&gt;100",E269/D269*100),"-")</f>
        <v>128.71996218502414</v>
      </c>
    </row>
    <row r="270" spans="1:6" ht="12.75" customHeight="1" x14ac:dyDescent="0.2">
      <c r="A270" s="62">
        <v>3721</v>
      </c>
      <c r="B270" s="64" t="s">
        <v>581</v>
      </c>
      <c r="C270" s="267" t="s">
        <v>582</v>
      </c>
      <c r="D270" s="193">
        <v>18873.490000000002</v>
      </c>
      <c r="E270" s="193">
        <v>20110.72</v>
      </c>
      <c r="F270" s="44">
        <f t="shared" si="59"/>
        <v>106.55538535798095</v>
      </c>
    </row>
    <row r="271" spans="1:6" ht="12.75" customHeight="1" x14ac:dyDescent="0.2">
      <c r="A271" s="62">
        <v>3722</v>
      </c>
      <c r="B271" s="64" t="s">
        <v>583</v>
      </c>
      <c r="C271" s="267" t="s">
        <v>584</v>
      </c>
      <c r="D271" s="193">
        <v>3784.2</v>
      </c>
      <c r="E271" s="193">
        <v>9054.25</v>
      </c>
      <c r="F271" s="44">
        <f t="shared" si="59"/>
        <v>239.26457375402995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110326.56999999999</v>
      </c>
      <c r="E273" s="59">
        <f t="shared" si="60"/>
        <v>139272.65</v>
      </c>
      <c r="F273" s="44">
        <f t="shared" ref="F273:F277" si="61">IF(D273&lt;&gt;0,IF(E273/D273&gt;=100,"&gt;&gt;100",E273/D273*100),"-")</f>
        <v>126.23672611230458</v>
      </c>
    </row>
    <row r="274" spans="1:6" ht="12.75" customHeight="1" x14ac:dyDescent="0.2">
      <c r="A274" s="62">
        <v>381</v>
      </c>
      <c r="B274" s="63" t="s">
        <v>589</v>
      </c>
      <c r="C274" s="267" t="s">
        <v>590</v>
      </c>
      <c r="D274" s="59">
        <f t="shared" ref="D274:E274" si="62">SUM(D275:D277)</f>
        <v>108076.56999999999</v>
      </c>
      <c r="E274" s="59">
        <f t="shared" si="62"/>
        <v>139272.65</v>
      </c>
      <c r="F274" s="44">
        <f t="shared" si="61"/>
        <v>128.86479465438254</v>
      </c>
    </row>
    <row r="275" spans="1:6" ht="12.75" customHeight="1" x14ac:dyDescent="0.2">
      <c r="A275" s="62">
        <v>3811</v>
      </c>
      <c r="B275" s="63" t="s">
        <v>591</v>
      </c>
      <c r="C275" s="267" t="s">
        <v>592</v>
      </c>
      <c r="D275" s="193">
        <v>107095.39</v>
      </c>
      <c r="E275" s="193">
        <v>133031.72</v>
      </c>
      <c r="F275" s="44">
        <f t="shared" si="61"/>
        <v>124.21797054009514</v>
      </c>
    </row>
    <row r="276" spans="1:6" ht="12.75" customHeight="1" x14ac:dyDescent="0.2">
      <c r="A276" s="62">
        <v>3812</v>
      </c>
      <c r="B276" s="63" t="s">
        <v>593</v>
      </c>
      <c r="C276" s="267" t="s">
        <v>594</v>
      </c>
      <c r="D276" s="193">
        <v>981.18</v>
      </c>
      <c r="E276" s="193">
        <v>6240.93</v>
      </c>
      <c r="F276" s="44">
        <f t="shared" si="61"/>
        <v>636.06371919525475</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2250</v>
      </c>
      <c r="E289" s="59">
        <f t="shared" si="67"/>
        <v>0</v>
      </c>
      <c r="F289" s="44">
        <f t="shared" si="66"/>
        <v>0</v>
      </c>
    </row>
    <row r="290" spans="1:6" ht="24" x14ac:dyDescent="0.2">
      <c r="A290" s="62">
        <v>3861</v>
      </c>
      <c r="B290" s="63" t="s">
        <v>620</v>
      </c>
      <c r="C290" s="267" t="s">
        <v>621</v>
      </c>
      <c r="D290" s="193">
        <v>2250</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718528.68999999983</v>
      </c>
      <c r="E299" s="59">
        <f>E152-E297+E298</f>
        <v>833480.65</v>
      </c>
      <c r="F299" s="44">
        <f t="shared" si="68"/>
        <v>115.9982421857087</v>
      </c>
    </row>
    <row r="300" spans="1:6" ht="12.75" customHeight="1" x14ac:dyDescent="0.2">
      <c r="A300" s="62" t="s">
        <v>630</v>
      </c>
      <c r="B300" s="63" t="s">
        <v>641</v>
      </c>
      <c r="C300" s="267" t="s">
        <v>642</v>
      </c>
      <c r="D300" s="59">
        <f>IF(D6&gt;=D299,D6-D299,0)</f>
        <v>232492.61000000022</v>
      </c>
      <c r="E300" s="59">
        <f>IF(E6&gt;=E299,E6-E299,0)</f>
        <v>302091.03000000014</v>
      </c>
      <c r="F300" s="44">
        <f t="shared" si="68"/>
        <v>129.93575580746409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1197688.01</v>
      </c>
      <c r="E302" s="193">
        <v>1368300.32</v>
      </c>
      <c r="F302" s="44">
        <f t="shared" si="68"/>
        <v>114.24513801386389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113764.14</v>
      </c>
      <c r="E304" s="193">
        <v>149808.76999999999</v>
      </c>
      <c r="F304" s="44">
        <f t="shared" si="68"/>
        <v>131.68364829198373</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27871.919999999998</v>
      </c>
      <c r="E308" s="59">
        <f t="shared" si="71"/>
        <v>5877.88</v>
      </c>
      <c r="F308" s="44">
        <f t="shared" ref="F308:F428" si="72">IF(D308&lt;&gt;0,IF(E308/D308&gt;=100,"&gt;&gt;100",E308/D308*100),"-")</f>
        <v>21.088895203487958</v>
      </c>
    </row>
    <row r="309" spans="1:6" ht="12.75" customHeight="1" x14ac:dyDescent="0.2">
      <c r="A309" s="62">
        <v>71</v>
      </c>
      <c r="B309" s="63" t="s">
        <v>658</v>
      </c>
      <c r="C309" s="267" t="s">
        <v>659</v>
      </c>
      <c r="D309" s="59">
        <f t="shared" ref="D309:E309" si="73">D310+D314</f>
        <v>24269.42</v>
      </c>
      <c r="E309" s="59">
        <f t="shared" si="73"/>
        <v>3405.96</v>
      </c>
      <c r="F309" s="44">
        <f t="shared" si="72"/>
        <v>14.033957136182076</v>
      </c>
    </row>
    <row r="310" spans="1:6" ht="24" x14ac:dyDescent="0.2">
      <c r="A310" s="62">
        <v>711</v>
      </c>
      <c r="B310" s="63" t="s">
        <v>660</v>
      </c>
      <c r="C310" s="267" t="s">
        <v>661</v>
      </c>
      <c r="D310" s="59">
        <f t="shared" ref="D310:E310" si="74">SUM(D311:D313)</f>
        <v>24269.42</v>
      </c>
      <c r="E310" s="59">
        <f t="shared" si="74"/>
        <v>3405.96</v>
      </c>
      <c r="F310" s="44">
        <f t="shared" si="72"/>
        <v>14.033957136182076</v>
      </c>
    </row>
    <row r="311" spans="1:6" ht="12.75" customHeight="1" x14ac:dyDescent="0.2">
      <c r="A311" s="62">
        <v>7111</v>
      </c>
      <c r="B311" s="63" t="s">
        <v>662</v>
      </c>
      <c r="C311" s="267" t="s">
        <v>663</v>
      </c>
      <c r="D311" s="193">
        <v>24269.42</v>
      </c>
      <c r="E311" s="193">
        <v>3405.96</v>
      </c>
      <c r="F311" s="44">
        <f t="shared" si="72"/>
        <v>14.033957136182076</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3602.5</v>
      </c>
      <c r="E321" s="59">
        <f t="shared" si="76"/>
        <v>2471.92</v>
      </c>
      <c r="F321" s="44">
        <f t="shared" si="72"/>
        <v>68.616793893129767</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3602.5</v>
      </c>
      <c r="E346" s="59">
        <f t="shared" si="81"/>
        <v>2471.92</v>
      </c>
      <c r="F346" s="44">
        <f t="shared" si="72"/>
        <v>68.616793893129767</v>
      </c>
    </row>
    <row r="347" spans="1:6" ht="12.75" customHeight="1" x14ac:dyDescent="0.2">
      <c r="A347" s="62">
        <v>7251</v>
      </c>
      <c r="B347" s="63" t="s">
        <v>734</v>
      </c>
      <c r="C347" s="267" t="s">
        <v>735</v>
      </c>
      <c r="D347" s="193">
        <v>3602.5</v>
      </c>
      <c r="E347" s="193">
        <v>2471.92</v>
      </c>
      <c r="F347" s="44">
        <f t="shared" si="72"/>
        <v>68.616793893129767</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274159.98</v>
      </c>
      <c r="E360" s="59">
        <f t="shared" si="86"/>
        <v>373628.98</v>
      </c>
      <c r="F360" s="44">
        <f t="shared" si="72"/>
        <v>136.2813711906457</v>
      </c>
    </row>
    <row r="361" spans="1:6" ht="12.75" customHeight="1" x14ac:dyDescent="0.2">
      <c r="A361" s="62">
        <v>41</v>
      </c>
      <c r="B361" s="63" t="s">
        <v>762</v>
      </c>
      <c r="C361" s="267" t="s">
        <v>763</v>
      </c>
      <c r="D361" s="59">
        <f t="shared" ref="D361:E361" si="87">D362+D366</f>
        <v>11900</v>
      </c>
      <c r="E361" s="59">
        <f t="shared" si="87"/>
        <v>15000</v>
      </c>
      <c r="F361" s="44">
        <f t="shared" si="72"/>
        <v>126.05042016806722</v>
      </c>
    </row>
    <row r="362" spans="1:6" ht="12.75" customHeight="1" x14ac:dyDescent="0.2">
      <c r="A362" s="62">
        <v>411</v>
      </c>
      <c r="B362" s="63" t="s">
        <v>764</v>
      </c>
      <c r="C362" s="267" t="s">
        <v>765</v>
      </c>
      <c r="D362" s="59">
        <f t="shared" ref="D362:E362" si="88">SUM(D363:D365)</f>
        <v>11900</v>
      </c>
      <c r="E362" s="59">
        <f t="shared" si="88"/>
        <v>15000</v>
      </c>
      <c r="F362" s="44">
        <f t="shared" si="72"/>
        <v>126.05042016806722</v>
      </c>
    </row>
    <row r="363" spans="1:6" ht="12.75" customHeight="1" x14ac:dyDescent="0.2">
      <c r="A363" s="62">
        <v>4111</v>
      </c>
      <c r="B363" s="63" t="s">
        <v>662</v>
      </c>
      <c r="C363" s="267" t="s">
        <v>766</v>
      </c>
      <c r="D363" s="193">
        <v>11900</v>
      </c>
      <c r="E363" s="193">
        <v>15000</v>
      </c>
      <c r="F363" s="44">
        <f t="shared" si="72"/>
        <v>126.05042016806722</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220453.71999999997</v>
      </c>
      <c r="E373" s="59">
        <f t="shared" si="90"/>
        <v>355462.5</v>
      </c>
      <c r="F373" s="44">
        <f t="shared" si="72"/>
        <v>161.24132539019985</v>
      </c>
    </row>
    <row r="374" spans="1:6" ht="12.75" customHeight="1" x14ac:dyDescent="0.2">
      <c r="A374" s="62">
        <v>421</v>
      </c>
      <c r="B374" s="63" t="s">
        <v>780</v>
      </c>
      <c r="C374" s="267" t="s">
        <v>781</v>
      </c>
      <c r="D374" s="59">
        <f t="shared" ref="D374:E374" si="91">SUM(D375:D378)</f>
        <v>192392.63999999998</v>
      </c>
      <c r="E374" s="59">
        <f t="shared" si="91"/>
        <v>299046.11</v>
      </c>
      <c r="F374" s="44">
        <f t="shared" si="72"/>
        <v>155.43531706826207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22645.47</v>
      </c>
      <c r="E376" s="193">
        <v>193226.74</v>
      </c>
      <c r="F376" s="44">
        <f t="shared" si="72"/>
        <v>853.26884361419741</v>
      </c>
    </row>
    <row r="377" spans="1:6" ht="12.75" customHeight="1" x14ac:dyDescent="0.2">
      <c r="A377" s="62">
        <v>4213</v>
      </c>
      <c r="B377" s="63" t="s">
        <v>690</v>
      </c>
      <c r="C377" s="267" t="s">
        <v>784</v>
      </c>
      <c r="D377" s="193">
        <v>18838.84</v>
      </c>
      <c r="E377" s="193">
        <v>48785.66</v>
      </c>
      <c r="F377" s="44">
        <f t="shared" si="72"/>
        <v>258.96318456975058</v>
      </c>
    </row>
    <row r="378" spans="1:6" ht="12.75" customHeight="1" x14ac:dyDescent="0.2">
      <c r="A378" s="62">
        <v>4214</v>
      </c>
      <c r="B378" s="63" t="s">
        <v>692</v>
      </c>
      <c r="C378" s="267" t="s">
        <v>785</v>
      </c>
      <c r="D378" s="193">
        <v>150908.32999999999</v>
      </c>
      <c r="E378" s="193">
        <v>57033.71</v>
      </c>
      <c r="F378" s="44">
        <f t="shared" si="72"/>
        <v>37.793612850927452</v>
      </c>
    </row>
    <row r="379" spans="1:6" ht="12.75" customHeight="1" x14ac:dyDescent="0.2">
      <c r="A379" s="62">
        <v>422</v>
      </c>
      <c r="B379" s="63" t="s">
        <v>786</v>
      </c>
      <c r="C379" s="267" t="s">
        <v>787</v>
      </c>
      <c r="D379" s="59">
        <f t="shared" ref="D379:E379" si="92">SUM(D380:D387)</f>
        <v>14561.08</v>
      </c>
      <c r="E379" s="59">
        <f t="shared" si="92"/>
        <v>54450.76</v>
      </c>
      <c r="F379" s="44">
        <f t="shared" si="72"/>
        <v>373.94726215363153</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14561.08</v>
      </c>
      <c r="E386" s="193">
        <v>54450.76</v>
      </c>
      <c r="F386" s="44">
        <f t="shared" si="72"/>
        <v>373.94726215363153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13500</v>
      </c>
      <c r="E401" s="59">
        <f t="shared" si="96"/>
        <v>1965.63</v>
      </c>
      <c r="F401" s="44">
        <f t="shared" si="72"/>
        <v>14.560222222222224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1965.63</v>
      </c>
      <c r="F403" s="44" t="str">
        <f t="shared" si="72"/>
        <v>-</v>
      </c>
    </row>
    <row r="404" spans="1:6" ht="12.75" customHeight="1" x14ac:dyDescent="0.2">
      <c r="A404" s="62">
        <v>4263</v>
      </c>
      <c r="B404" s="63" t="s">
        <v>744</v>
      </c>
      <c r="C404" s="267" t="s">
        <v>819</v>
      </c>
      <c r="D404" s="193">
        <v>13500</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41806.26</v>
      </c>
      <c r="E412" s="59">
        <f t="shared" si="100"/>
        <v>3166.48</v>
      </c>
      <c r="F412" s="44">
        <f t="shared" si="72"/>
        <v>7.5741766902851388</v>
      </c>
    </row>
    <row r="413" spans="1:6" ht="12.75" customHeight="1" x14ac:dyDescent="0.2">
      <c r="A413" s="62">
        <v>451</v>
      </c>
      <c r="B413" s="63" t="s">
        <v>833</v>
      </c>
      <c r="C413" s="267" t="s">
        <v>834</v>
      </c>
      <c r="D413" s="193">
        <v>41806.26</v>
      </c>
      <c r="E413" s="193">
        <v>3166.48</v>
      </c>
      <c r="F413" s="44">
        <f t="shared" si="72"/>
        <v>7.5741766902851388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246288.06</v>
      </c>
      <c r="E418" s="59">
        <f t="shared" si="102"/>
        <v>367751.1</v>
      </c>
      <c r="F418" s="44">
        <f t="shared" si="72"/>
        <v>149.31746995773972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716591.89</v>
      </c>
      <c r="E420" s="193">
        <v>1085756.51</v>
      </c>
      <c r="F420" s="44">
        <f t="shared" si="72"/>
        <v>151.51671755592992</v>
      </c>
    </row>
    <row r="421" spans="1:6" ht="12.75" customHeight="1" x14ac:dyDescent="0.2">
      <c r="A421" s="62">
        <v>97</v>
      </c>
      <c r="B421" s="228" t="s">
        <v>849</v>
      </c>
      <c r="C421" s="267" t="s">
        <v>850</v>
      </c>
      <c r="D421" s="193">
        <v>12196.9</v>
      </c>
      <c r="E421" s="193">
        <v>6967.76</v>
      </c>
      <c r="F421" s="44">
        <f t="shared" si="72"/>
        <v>57.127302839246042</v>
      </c>
    </row>
    <row r="422" spans="1:6" ht="12.75" customHeight="1" x14ac:dyDescent="0.2">
      <c r="A422" s="62" t="s">
        <v>630</v>
      </c>
      <c r="B422" s="63" t="s">
        <v>851</v>
      </c>
      <c r="C422" s="267" t="s">
        <v>852</v>
      </c>
      <c r="D422" s="59">
        <f>D6+D308</f>
        <v>978893.22000000009</v>
      </c>
      <c r="E422" s="59">
        <f>E6+E308</f>
        <v>1141449.56</v>
      </c>
      <c r="F422" s="44">
        <f t="shared" si="72"/>
        <v>116.60613606047858</v>
      </c>
    </row>
    <row r="423" spans="1:6" ht="12.75" customHeight="1" x14ac:dyDescent="0.2">
      <c r="A423" s="62" t="s">
        <v>630</v>
      </c>
      <c r="B423" s="63" t="s">
        <v>853</v>
      </c>
      <c r="C423" s="267" t="s">
        <v>854</v>
      </c>
      <c r="D423" s="59">
        <f t="shared" ref="D423:E423" si="103">D299+D360</f>
        <v>992688.66999999981</v>
      </c>
      <c r="E423" s="59">
        <f t="shared" si="103"/>
        <v>1207109.6299999999</v>
      </c>
      <c r="F423" s="44">
        <f t="shared" si="72"/>
        <v>121.60002088066544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13795.449999999721</v>
      </c>
      <c r="E425" s="59">
        <f t="shared" si="105"/>
        <v>65660.069999999832</v>
      </c>
      <c r="F425" s="44">
        <f t="shared" si="72"/>
        <v>475.95453573461663</v>
      </c>
    </row>
    <row r="426" spans="1:6" ht="12.75" customHeight="1" x14ac:dyDescent="0.2">
      <c r="A426" s="271" t="s">
        <v>859</v>
      </c>
      <c r="B426" s="182" t="s">
        <v>860</v>
      </c>
      <c r="C426" s="272" t="s">
        <v>861</v>
      </c>
      <c r="D426" s="59">
        <f t="shared" ref="D426:E426" si="106">IF(D302-D303+D419-D420&gt;=0,D302-D303+D419-D420,0)</f>
        <v>481096.12</v>
      </c>
      <c r="E426" s="59">
        <f t="shared" si="106"/>
        <v>282543.81000000006</v>
      </c>
      <c r="F426" s="44">
        <f t="shared" si="72"/>
        <v>58.729180771609649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125961.04</v>
      </c>
      <c r="E428" s="80">
        <f t="shared" si="108"/>
        <v>156776.53</v>
      </c>
      <c r="F428" s="60">
        <f t="shared" si="72"/>
        <v>124.46430261293493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51466.18</v>
      </c>
      <c r="E535" s="59">
        <f>E536+E571+E584+E597+E629</f>
        <v>15760.82</v>
      </c>
      <c r="F535" s="44">
        <f t="shared" si="109"/>
        <v>30.623644498192792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51466.18</v>
      </c>
      <c r="E597" s="59">
        <f t="shared" si="152"/>
        <v>15760.82</v>
      </c>
      <c r="F597" s="44">
        <f t="shared" si="109"/>
        <v>30.623644498192792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15760.82</v>
      </c>
      <c r="E609" s="59">
        <f t="shared" si="156"/>
        <v>15760.82</v>
      </c>
      <c r="F609" s="44">
        <f t="shared" si="109"/>
        <v>100</v>
      </c>
    </row>
    <row r="610" spans="1:6" ht="24" x14ac:dyDescent="0.2">
      <c r="A610" s="62">
        <v>5443</v>
      </c>
      <c r="B610" s="63" t="s">
        <v>1218</v>
      </c>
      <c r="C610" s="267" t="s">
        <v>1219</v>
      </c>
      <c r="D610" s="193">
        <v>15760.82</v>
      </c>
      <c r="E610" s="193">
        <v>15760.82</v>
      </c>
      <c r="F610" s="44">
        <f t="shared" si="109"/>
        <v>100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35705.360000000001</v>
      </c>
      <c r="E621" s="59">
        <f t="shared" si="158"/>
        <v>0</v>
      </c>
      <c r="F621" s="44">
        <f t="shared" si="109"/>
        <v>0</v>
      </c>
    </row>
    <row r="622" spans="1:6" ht="12.75" customHeight="1" x14ac:dyDescent="0.2">
      <c r="A622" s="62">
        <v>5471</v>
      </c>
      <c r="B622" s="63" t="s">
        <v>1242</v>
      </c>
      <c r="C622" s="267" t="s">
        <v>1243</v>
      </c>
      <c r="D622" s="193">
        <v>35705.360000000001</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51466.18</v>
      </c>
      <c r="E640" s="59">
        <f>IF(E535-E430&gt;=0,E535-E430,0)</f>
        <v>15760.82</v>
      </c>
      <c r="F640" s="44">
        <f t="shared" si="109"/>
        <v>30.623644498192792</v>
      </c>
    </row>
    <row r="641" spans="1:6" ht="12.75" customHeight="1" x14ac:dyDescent="0.2">
      <c r="A641" s="62">
        <v>92213</v>
      </c>
      <c r="B641" s="63" t="s">
        <v>1280</v>
      </c>
      <c r="C641" s="267" t="s">
        <v>1281</v>
      </c>
      <c r="D641" s="193">
        <v>4183.7</v>
      </c>
      <c r="E641" s="193">
        <v>0</v>
      </c>
      <c r="F641" s="44">
        <f t="shared" si="109"/>
        <v>0</v>
      </c>
    </row>
    <row r="642" spans="1:6" ht="12.75" customHeight="1" x14ac:dyDescent="0.2">
      <c r="A642" s="62">
        <v>92223</v>
      </c>
      <c r="B642" s="63" t="s">
        <v>1282</v>
      </c>
      <c r="C642" s="267" t="s">
        <v>1283</v>
      </c>
      <c r="D642" s="193">
        <v>0</v>
      </c>
      <c r="E642" s="193">
        <v>63043.28</v>
      </c>
      <c r="F642" s="44" t="str">
        <f t="shared" si="109"/>
        <v>-</v>
      </c>
    </row>
    <row r="643" spans="1:6" ht="12.75" customHeight="1" x14ac:dyDescent="0.2">
      <c r="A643" s="62" t="s">
        <v>630</v>
      </c>
      <c r="B643" s="63" t="s">
        <v>1284</v>
      </c>
      <c r="C643" s="267" t="s">
        <v>1285</v>
      </c>
      <c r="D643" s="59">
        <f>D422+D430</f>
        <v>978893.22000000009</v>
      </c>
      <c r="E643" s="59">
        <f>E422+E430</f>
        <v>1141449.56</v>
      </c>
      <c r="F643" s="44">
        <f t="shared" si="109"/>
        <v>116.60613606047858</v>
      </c>
    </row>
    <row r="644" spans="1:6" ht="12.75" customHeight="1" x14ac:dyDescent="0.2">
      <c r="A644" s="62" t="s">
        <v>630</v>
      </c>
      <c r="B644" s="63" t="s">
        <v>1286</v>
      </c>
      <c r="C644" s="267" t="s">
        <v>1287</v>
      </c>
      <c r="D644" s="59">
        <f>D423+D535</f>
        <v>1044154.8499999999</v>
      </c>
      <c r="E644" s="59">
        <f>E423+E535</f>
        <v>1222870.45</v>
      </c>
      <c r="F644" s="44">
        <f t="shared" si="109"/>
        <v>117.1158138086511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65261.629999999772</v>
      </c>
      <c r="E646" s="59">
        <f t="shared" si="164"/>
        <v>81420.889999999898</v>
      </c>
      <c r="F646" s="44">
        <f t="shared" si="109"/>
        <v>124.76073613239538</v>
      </c>
    </row>
    <row r="647" spans="1:6" ht="24" x14ac:dyDescent="0.2">
      <c r="A647" s="271" t="s">
        <v>1292</v>
      </c>
      <c r="B647" s="63" t="s">
        <v>1293</v>
      </c>
      <c r="C647" s="272" t="s">
        <v>1292</v>
      </c>
      <c r="D647" s="59">
        <f>IF(D426-D427+D641-D642&gt;=0,D426-D427+D641-D642,0)</f>
        <v>485279.82</v>
      </c>
      <c r="E647" s="59">
        <f>IF(E426-E427+E641-E642&gt;=0,E426-E427+E641-E642,0)</f>
        <v>219500.53000000006</v>
      </c>
      <c r="F647" s="44">
        <f t="shared" si="109"/>
        <v>45.231744851867127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420018.19000000024</v>
      </c>
      <c r="E649" s="59">
        <f t="shared" si="165"/>
        <v>138079.64000000016</v>
      </c>
      <c r="F649" s="44">
        <f t="shared" si="109"/>
        <v>32.87468097512636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647393.49</v>
      </c>
      <c r="E653" s="193">
        <v>552857.42000000004</v>
      </c>
      <c r="F653" s="44">
        <f t="shared" ref="F653:F740" si="167">IF(D653&lt;&gt;0,IF(E653/D653&gt;=100,"&gt;&gt;100",E653/D653*100),"-")</f>
        <v>85.397432711286612</v>
      </c>
    </row>
    <row r="654" spans="1:6" ht="12.75" customHeight="1" x14ac:dyDescent="0.2">
      <c r="A654" s="62" t="s">
        <v>1305</v>
      </c>
      <c r="B654" s="63" t="s">
        <v>1306</v>
      </c>
      <c r="C654" s="267" t="s">
        <v>1305</v>
      </c>
      <c r="D654" s="193">
        <v>1029926.16</v>
      </c>
      <c r="E654" s="193">
        <v>1178194.19</v>
      </c>
      <c r="F654" s="44">
        <f t="shared" si="167"/>
        <v>114.39598640741391</v>
      </c>
    </row>
    <row r="655" spans="1:6" ht="12.75" customHeight="1" x14ac:dyDescent="0.2">
      <c r="A655" s="62" t="s">
        <v>1307</v>
      </c>
      <c r="B655" s="63" t="s">
        <v>1308</v>
      </c>
      <c r="C655" s="267" t="s">
        <v>1307</v>
      </c>
      <c r="D655" s="193">
        <v>1114638.05</v>
      </c>
      <c r="E655" s="193">
        <v>1517549.48</v>
      </c>
      <c r="F655" s="44">
        <f t="shared" si="167"/>
        <v>136.14728835068925</v>
      </c>
    </row>
    <row r="656" spans="1:6" ht="24" x14ac:dyDescent="0.2">
      <c r="A656" s="62">
        <v>11</v>
      </c>
      <c r="B656" s="63" t="s">
        <v>1309</v>
      </c>
      <c r="C656" s="267" t="s">
        <v>1310</v>
      </c>
      <c r="D656" s="59">
        <f t="shared" ref="D656:E656" si="168">+D653+D654-D655</f>
        <v>562681.59999999986</v>
      </c>
      <c r="E656" s="59">
        <f t="shared" si="168"/>
        <v>213502.12999999989</v>
      </c>
      <c r="F656" s="44">
        <f t="shared" si="167"/>
        <v>37.94368431453951</v>
      </c>
    </row>
    <row r="657" spans="1:6" ht="24" x14ac:dyDescent="0.2">
      <c r="A657" s="62" t="s">
        <v>630</v>
      </c>
      <c r="B657" s="63" t="s">
        <v>1311</v>
      </c>
      <c r="C657" s="267" t="s">
        <v>1312</v>
      </c>
      <c r="D657" s="273">
        <v>10</v>
      </c>
      <c r="E657" s="273">
        <v>7</v>
      </c>
      <c r="F657" s="44">
        <f t="shared" si="167"/>
        <v>70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10</v>
      </c>
      <c r="E659" s="273">
        <v>6</v>
      </c>
      <c r="F659" s="44">
        <f t="shared" si="167"/>
        <v>60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85.5</v>
      </c>
      <c r="E662" s="191">
        <v>21</v>
      </c>
      <c r="F662" s="70">
        <f t="shared" si="167"/>
        <v>24.561403508771928</v>
      </c>
    </row>
    <row r="663" spans="1:6" ht="12.75" customHeight="1" x14ac:dyDescent="0.2">
      <c r="A663" s="69">
        <v>61316</v>
      </c>
      <c r="B663" s="64" t="s">
        <v>1324</v>
      </c>
      <c r="C663" s="300" t="s">
        <v>1325</v>
      </c>
      <c r="D663" s="191"/>
      <c r="E663" s="191">
        <v>96</v>
      </c>
      <c r="F663" s="70" t="str">
        <f t="shared" si="167"/>
        <v>-</v>
      </c>
    </row>
    <row r="664" spans="1:6" ht="12.75" customHeight="1" x14ac:dyDescent="0.2">
      <c r="A664" s="69" t="s">
        <v>1326</v>
      </c>
      <c r="B664" s="64" t="s">
        <v>1327</v>
      </c>
      <c r="C664" s="300" t="s">
        <v>1326</v>
      </c>
      <c r="D664" s="191"/>
      <c r="E664" s="191">
        <v>12693.69</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287661.71999999997</v>
      </c>
      <c r="E669" s="193">
        <v>297266.21999999997</v>
      </c>
      <c r="F669" s="44">
        <f t="shared" si="167"/>
        <v>103.33881755278387</v>
      </c>
    </row>
    <row r="670" spans="1:6" ht="12.75" customHeight="1" x14ac:dyDescent="0.2">
      <c r="A670" s="62">
        <v>63312</v>
      </c>
      <c r="B670" s="63" t="s">
        <v>1338</v>
      </c>
      <c r="C670" s="267" t="s">
        <v>1339</v>
      </c>
      <c r="D670" s="193">
        <v>0</v>
      </c>
      <c r="E670" s="193">
        <v>16371.27</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12837.74</v>
      </c>
      <c r="E673" s="193">
        <v>15000</v>
      </c>
      <c r="F673" s="44">
        <f t="shared" si="167"/>
        <v>116.84299572977798</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5616.83</v>
      </c>
      <c r="E678" s="191"/>
      <c r="F678" s="70">
        <f t="shared" si="167"/>
        <v>0</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60558.66</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15603.59</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127839.29</v>
      </c>
      <c r="E706" s="191">
        <v>89351.360000000001</v>
      </c>
      <c r="F706" s="70">
        <f t="shared" si="167"/>
        <v>69.893504571247234</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406.77</v>
      </c>
      <c r="F711" s="70" t="str">
        <f t="shared" si="167"/>
        <v>-</v>
      </c>
    </row>
    <row r="712" spans="1:6" ht="12.75" customHeight="1" x14ac:dyDescent="0.2">
      <c r="A712" s="69" t="s">
        <v>1407</v>
      </c>
      <c r="B712" s="64" t="s">
        <v>1408</v>
      </c>
      <c r="C712" s="300" t="s">
        <v>1407</v>
      </c>
      <c r="D712" s="191"/>
      <c r="E712" s="191">
        <v>0.54</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218.79</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5322.07</v>
      </c>
      <c r="E724" s="191">
        <v>601.4</v>
      </c>
      <c r="F724" s="70">
        <f t="shared" si="167"/>
        <v>11.300114429160082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3641.65</v>
      </c>
      <c r="E732" s="191"/>
      <c r="F732" s="70">
        <f t="shared" si="167"/>
        <v>0</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4787.3599999999997</v>
      </c>
      <c r="E734" s="191">
        <v>3592.66</v>
      </c>
      <c r="F734" s="70">
        <f t="shared" si="167"/>
        <v>75.044701046088036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2784.66</v>
      </c>
      <c r="E741" s="191">
        <v>2566.37</v>
      </c>
      <c r="F741" s="70">
        <f t="shared" ref="F741:F1006" si="169">IF(D741&lt;&gt;0,IF(E741/D741&gt;=100,"&gt;&gt;100",E741/D741*100),"-")</f>
        <v>92.160981951117918</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1808.5</v>
      </c>
      <c r="E757" s="193">
        <v>1600.09</v>
      </c>
      <c r="F757" s="44">
        <f t="shared" si="169"/>
        <v>88.476085153442071</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v>3320</v>
      </c>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3226.3</v>
      </c>
      <c r="E788" s="191"/>
      <c r="F788" s="70">
        <f t="shared" si="169"/>
        <v>0</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18347.2</v>
      </c>
      <c r="E843" s="193">
        <v>19278</v>
      </c>
      <c r="F843" s="44">
        <f t="shared" si="169"/>
        <v>105.07325368448591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526.29</v>
      </c>
      <c r="E846" s="193">
        <v>832.72</v>
      </c>
      <c r="F846" s="44">
        <f t="shared" si="169"/>
        <v>158.22455300309716</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3784.2</v>
      </c>
      <c r="E851" s="193">
        <v>4094.25</v>
      </c>
      <c r="F851" s="44">
        <f t="shared" si="169"/>
        <v>108.19327731092439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4960</v>
      </c>
      <c r="F855" s="44" t="str">
        <f t="shared" si="169"/>
        <v>-</v>
      </c>
    </row>
    <row r="856" spans="1:6" ht="12.75" customHeight="1" x14ac:dyDescent="0.2">
      <c r="A856" s="62">
        <v>38117</v>
      </c>
      <c r="B856" s="63" t="s">
        <v>1688</v>
      </c>
      <c r="C856" s="267" t="s">
        <v>1689</v>
      </c>
      <c r="D856" s="193">
        <v>4373.88</v>
      </c>
      <c r="E856" s="193">
        <v>2483.59</v>
      </c>
      <c r="F856" s="44">
        <f t="shared" si="169"/>
        <v>56.782307699342461</v>
      </c>
    </row>
    <row r="857" spans="1:6" ht="12.75" customHeight="1" x14ac:dyDescent="0.2">
      <c r="A857" s="62">
        <v>38612</v>
      </c>
      <c r="B857" s="63" t="s">
        <v>1690</v>
      </c>
      <c r="C857" s="267" t="s">
        <v>1691</v>
      </c>
      <c r="D857" s="193">
        <v>2250</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15760.82</v>
      </c>
      <c r="E981" s="191">
        <v>15760.82</v>
      </c>
      <c r="F981" s="70">
        <f t="shared" si="169"/>
        <v>100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35705.360000000001</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605950.74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800908.25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438581.56000000006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110004.85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296331.32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862.8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12372.25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8724.52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10285.82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358628.98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3697.71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1093311.8700000001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468705.07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105892.72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309096.31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1094.69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12445.1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8724.52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31451.73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570016.52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15760.82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15760.82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38829.46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313547.11999999988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9309.08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9309.08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4970.28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4970.28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4338.8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4338.8</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304238.04000000004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31522.78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32722.11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236412.57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3580.58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31729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2025-03-11T06:54:08Z</cp:lastPrinted>
  <dcterms:created xsi:type="dcterms:W3CDTF">2022-04-01T05:14:30Z</dcterms:created>
  <dcterms:modified xsi:type="dcterms:W3CDTF">2025-07-09T10:24:34Z</dcterms:modified>
</cp:coreProperties>
</file>